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<sst xmlns="http://schemas.openxmlformats.org/spreadsheetml/2006/main" count="203" uniqueCount="172">
  <si>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</si>
  <si>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</si>
  <si>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</si>
  <si>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</si>
  <si>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</si>
  <si>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</si>
  <si>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Февраль 2013 г.</t>
  </si>
  <si>
    <t>Окончательный расчет за ремонт 2-го подъезда (покраска в 1 слой)</t>
  </si>
  <si>
    <t xml:space="preserve">Договор № 35 от 25.09.12; акт выполненных работ </t>
  </si>
  <si>
    <t>ИП Павлов В.Н.</t>
  </si>
  <si>
    <t>Закупка материала (саморезы, круги…), установки тамбурной деревянной двери в 1-ом подъезде, изготовления скатов к мусоропроводам</t>
  </si>
  <si>
    <t>Товарный чек № СИ-П04786 от 14.02.13 г.</t>
  </si>
  <si>
    <t>АНО "Центр ТСЖ"</t>
  </si>
  <si>
    <t>Реконструкция ливневой канализации в 3-ем под; вывод воды для уборщицы; ремонт участка розлива ХВС в подвале (материал)</t>
  </si>
  <si>
    <t>Товарный чек № б/н от 28.02.2013 г.</t>
  </si>
  <si>
    <t>АНО "Центр ТСЖ"  ООО "СКВ"</t>
  </si>
  <si>
    <t xml:space="preserve">Март 2013 г. </t>
  </si>
  <si>
    <t>Возврат д/средств собственникам кв № 37,38,75,76, за услугу "уборщица л/клеток" за 2010-2012 г.г.</t>
  </si>
  <si>
    <t xml:space="preserve">Протокол заседания Правления от 14.02.2013 г.; расчет </t>
  </si>
  <si>
    <t>Апрель 2013 г.</t>
  </si>
  <si>
    <t>Иготовление ключа, для нового председателя</t>
  </si>
  <si>
    <t>Товарный и кассовый чек от 01.04.2013 г.</t>
  </si>
  <si>
    <t>Товарная накладная № 21 от 02.04.2013 г, акт</t>
  </si>
  <si>
    <t>Закупка холодной сварки, для заделки трещин на канализационном стояке в кв. №39</t>
  </si>
  <si>
    <t>Товарный чек № 108 от 12.04.13 г.; акт 12.04.13 г.</t>
  </si>
  <si>
    <t>8.</t>
  </si>
  <si>
    <t>Оформление документов у натариуса</t>
  </si>
  <si>
    <t>Выписка Правления от 17.04.13; товарный чек №б/н от 08.04.13 г.</t>
  </si>
  <si>
    <t>9.</t>
  </si>
  <si>
    <t>Закупка инвентаря на субботник; изготовление ключей, оформление докум.</t>
  </si>
  <si>
    <t>Выписка Правления от 16.04.13; товарный чек №б/н от 16.17.04.13 г; справка</t>
  </si>
  <si>
    <t>10.</t>
  </si>
  <si>
    <t xml:space="preserve"> Замена сгона на ХВС и вентиля на ГВС </t>
  </si>
  <si>
    <t>Товарный чек и акт от 25.04.13 г.</t>
  </si>
  <si>
    <t>ООО "СКВ"</t>
  </si>
  <si>
    <t>Май 2013 г.</t>
  </si>
  <si>
    <t>11.</t>
  </si>
  <si>
    <t>Закупка и завоз песка на д/площадку</t>
  </si>
  <si>
    <t>Товарная накладная № 39 от 13.05.2013 г; акт от 17.05.13 г.</t>
  </si>
  <si>
    <t>12.</t>
  </si>
  <si>
    <t>Покос травы на прилегающей территории</t>
  </si>
  <si>
    <t>Договор от 27.05.13г; акт от 29.05.13 г.</t>
  </si>
  <si>
    <t>Ашанина А.Н.</t>
  </si>
  <si>
    <t>13.</t>
  </si>
  <si>
    <t>Оплата за промывку</t>
  </si>
  <si>
    <t>Акт № 432 от 28.05.13 г.</t>
  </si>
  <si>
    <t>14.</t>
  </si>
  <si>
    <t>Отключение от сети водоснабжения, для реконструкции в элеваторном узле</t>
  </si>
  <si>
    <t>Счет №КС0…440 от 22.05.13г.</t>
  </si>
  <si>
    <t>МУП "Ул. Водоканал"</t>
  </si>
  <si>
    <t>15.</t>
  </si>
  <si>
    <t>Реконструкция элеваторного узла</t>
  </si>
  <si>
    <t>Протокол заседания Правления от 30.04.13г; товарные чеки №2696; №33 от 21.05.13 г.; № 12986,12990 от 27.05.13 13497,50+336+96+822+77,40(материал)+ 6000(работа)</t>
  </si>
  <si>
    <t>Июнь 2013 г.</t>
  </si>
  <si>
    <t>16.</t>
  </si>
  <si>
    <t xml:space="preserve">Закупка и установка шаровых кранов- 3 шт. на ЦО, для проведения опрессовки </t>
  </si>
  <si>
    <t>Товарный чек №3104 от 04.06.13 г.</t>
  </si>
  <si>
    <t>Июль 2013 г.</t>
  </si>
  <si>
    <t>17.</t>
  </si>
  <si>
    <t>Договор от 19.07.13г; акт от 12.07.13 г.</t>
  </si>
  <si>
    <t>Август 2013 г.</t>
  </si>
  <si>
    <t>18.</t>
  </si>
  <si>
    <t>Установка монометра на ЦО</t>
  </si>
  <si>
    <t>Товарная накладная № 463 от 29.08.13; акт</t>
  </si>
  <si>
    <t>19.</t>
  </si>
  <si>
    <t>Поверка приборов коммерческого учета: Термопар КТПР- 2шт.</t>
  </si>
  <si>
    <t>Договор от 01.08.13 и акт от 10.08.13 г.</t>
  </si>
  <si>
    <t>Волков А.А.</t>
  </si>
  <si>
    <t>Сентябрь 2013 г.</t>
  </si>
  <si>
    <t>20.</t>
  </si>
  <si>
    <t>Устранение аварийной ситуации на канализационном стояке в кв.№ 58 (закуплен материал)</t>
  </si>
  <si>
    <t xml:space="preserve">Два товарных чека от 03.09.2013 г.; акт </t>
  </si>
  <si>
    <t>21.</t>
  </si>
  <si>
    <t>Замена розлива ХВС в подвале</t>
  </si>
  <si>
    <t>Товарный чек №5599 от 30.08.13г.(28655,30-работа+12000-работа)</t>
  </si>
  <si>
    <t>22.</t>
  </si>
  <si>
    <t>Устранение аварийной ситуации (замена вводных задвижек на  ЦО и ГВС- 2 шт.)</t>
  </si>
  <si>
    <t xml:space="preserve">Счет № 381 от 13.09.13; товарная накладная №501; акт от 13.09.13г. </t>
  </si>
  <si>
    <t>23.</t>
  </si>
  <si>
    <t>Закупка металлических труб на ввод дома на ГВС и ЦО</t>
  </si>
  <si>
    <t>Товарный чек № 4527 от 16.09.13 г.; акт от 17.09.13 г.</t>
  </si>
  <si>
    <t>24.</t>
  </si>
  <si>
    <t>Замена наружной теплотрассы (труб ГВС и ХВс), находящейся на балансе дома от камеры ТК-2 до ввода в дом</t>
  </si>
  <si>
    <t xml:space="preserve">Два договора и акты  от 17.09.2013 г. </t>
  </si>
  <si>
    <t>Нерус О.О.</t>
  </si>
  <si>
    <t>25.</t>
  </si>
  <si>
    <t>Устранение аварийной ситуации на канализационном стояке в кв.№20 (закуплен материал)</t>
  </si>
  <si>
    <t>Товарные чеки № 2485 и № 2486 от 26.09.13 г.</t>
  </si>
  <si>
    <t>Октябрь 2013 г.</t>
  </si>
  <si>
    <t>26.</t>
  </si>
  <si>
    <t>Закупка материала (муфта переходная, переход)</t>
  </si>
  <si>
    <t>Товарный чек № б/н от 08.10.13 г.; акт от 09.10.13 г.</t>
  </si>
  <si>
    <t xml:space="preserve"> ОТЧЕТ О  ВЫПОЛНЕННЫХ РАБОТАХ  И ОКАЗАННЫХ УСЛУГАХ</t>
  </si>
  <si>
    <t>ПО ДОГОВОРУ УПРАВЛЕНИЯ МНОГОКВАРТИРНЫМ ДОМОМ</t>
  </si>
  <si>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</si>
  <si>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</si>
  <si>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</si>
  <si>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</si>
  <si>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Стоимость работ и услуг по содержанию общего имущества МКЖД, руб/м2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</si>
  <si>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</si>
  <si>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</si>
  <si>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</si>
  <si>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</si>
  <si>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>Уборка территории</t>
  </si>
  <si>
    <t>Техническое обслуживание дома (АДС, электрики, слесаря)</t>
  </si>
  <si>
    <t>2.</t>
  </si>
  <si>
    <t>Затраты по управлению многоквартирным домом</t>
  </si>
  <si>
    <t>3.</t>
  </si>
  <si>
    <t>Проведение электроизмерений</t>
  </si>
  <si>
    <t>4.</t>
  </si>
  <si>
    <t>5.</t>
  </si>
  <si>
    <t>Сбор и вывоз ТБО</t>
  </si>
  <si>
    <t>II. ПРЕДОСТАВЛЕНИЕ  КОММУНАЛЬНЫХ УСЛУГ  ПО ДОГОВОРУ УПРАВЛЕНИЯ  МНОГОКВАРТИРНЫМ ДОМОМ</t>
  </si>
  <si>
    <t>Ежедневная уборка лестничных клеток, коридоров</t>
  </si>
  <si>
    <t>Вознаграждение председателя</t>
  </si>
  <si>
    <t>Обслуживание домофона ( с трубкой)</t>
  </si>
  <si>
    <t>Обслуживание домофона без трубки</t>
  </si>
  <si>
    <t>6.</t>
  </si>
  <si>
    <t>7.</t>
  </si>
  <si>
    <t>Адрес многоквартирного дома: Пожарского 8</t>
  </si>
  <si>
    <t>С 04.12 - 1р.</t>
  </si>
  <si>
    <t>с 01.13г. по 06.13г -  5,6р. с 07.13г. по 12.13г. - 5,71р.</t>
  </si>
  <si>
    <t>с 01.13г. по 06.13г - 1,05р. с 07.13г. по 12.13г. - 1,09р.</t>
  </si>
  <si>
    <t xml:space="preserve">с 01.13г. По 06.13г. - 8,89 р. с 07.13 г. по 12.13г - 9,04 р. </t>
  </si>
  <si>
    <t xml:space="preserve"> за период с 01.01.2013г. по 31.12.2013г.</t>
  </si>
  <si>
    <t>Начислено  с 01.01.2013г. по 31.12.2013г.
руб.</t>
  </si>
  <si>
    <t>Оплачено населением с 01.01.2013г. по 31.12.2013г.
руб.</t>
  </si>
  <si>
    <t>Заделка канализационной трубы мастикой "Завлар" в подвале</t>
  </si>
  <si>
    <t>Декабрь 2013 г.</t>
  </si>
  <si>
    <t>27.</t>
  </si>
  <si>
    <t xml:space="preserve">Укомплектовка элетрощитовых, согласно требованиям ППБ (закуплен  коврик, совок) </t>
  </si>
  <si>
    <t>Товарные чеки от 05,10/12.2013 г.</t>
  </si>
  <si>
    <t>28.</t>
  </si>
  <si>
    <t xml:space="preserve">Закупка инвентаря, для дворника (движок, лопата, черенок) и замка на дверь мусорокамеры 2-го подъезда </t>
  </si>
  <si>
    <t>Протокол от 29.11.13 г; товарные чеки от 29.11.13 г. от 05.12.13 г.</t>
  </si>
  <si>
    <t>Правление ТСЖ</t>
  </si>
  <si>
    <t>ИТОГО:</t>
  </si>
  <si>
    <t xml:space="preserve">
III. ТЕКУЩИЙ РЕМОНТ с 01.2013г. по 12.2013г.</t>
  </si>
  <si>
    <t>Передвижение денежных средств по ул. Пожарского, 8   в    2013 г.</t>
  </si>
  <si>
    <t>Услуга</t>
  </si>
  <si>
    <t>Остаток, руб. на 01.01.2013 г.</t>
  </si>
  <si>
    <t xml:space="preserve">Поступления, руб.  </t>
  </si>
  <si>
    <t xml:space="preserve">Расходы, руб.   </t>
  </si>
  <si>
    <t>Остаток, руб. на  31.12.2013 г.</t>
  </si>
  <si>
    <t>Поступление от "Провайдеров"</t>
  </si>
  <si>
    <t>Петрянкина Е.И.</t>
  </si>
  <si>
    <t xml:space="preserve">  На   31.12.2013 г.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</si>
  <si>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</si>
  <si>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</si>
  <si>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</si>
  <si>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</si>
  <si>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</si>
  <si>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</si>
  <si>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     на 01.01.2014г.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</si>
  <si>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</si>
  <si>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</si>
  <si>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</si>
  <si>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</si>
  <si>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</si>
  <si>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</si>
  <si>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</si>
  <si>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</si>
  <si>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</si>
  <si>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</si>
  <si>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</si>
  <si>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</si>
  <si>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</si>
  <si>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2,52</t>
  </si>
  <si>
    <t>д 2,82</t>
  </si>
  <si>
    <t>н 1,26</t>
  </si>
  <si>
    <t>н 1,41</t>
  </si>
  <si>
    <t>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</si>
</sst>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80" fontId="0" fillId="2" borderId="1" xfId="0" applyNumberFormat="1" applyFont="1" applyFill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0" fontId="0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80" fontId="0" fillId="0" borderId="1" xfId="0" applyNumberFormat="1" applyFont="1" applyBorder="1" applyAlignment="1">
      <alignment horizontal="right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80" fontId="6" fillId="0" borderId="1" xfId="17" applyNumberFormat="1" applyFont="1" applyFill="1" applyBorder="1" applyAlignment="1" applyProtection="1">
      <alignment/>
      <protection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Содержание МКЖ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9.28125" style="0" bestFit="1" customWidth="1"/>
    <col min="2" max="2" width="50.57421875" style="0" customWidth="1"/>
    <col min="3" max="3" width="24.140625" style="0" customWidth="1"/>
    <col min="4" max="4" width="12.421875" style="0" customWidth="1"/>
    <col min="5" max="5" width="12.140625" style="0" customWidth="1"/>
    <col min="6" max="6" width="16.8515625" style="0" customWidth="1"/>
    <col min="7" max="7" width="10.8515625" style="0" customWidth="1"/>
    <col min="8" max="8" width="11.7109375" style="0" customWidth="1"/>
    <col min="9" max="9" width="13.57421875" style="0" customWidth="1"/>
  </cols>
  <sheetData>
    <row r="1" spans="1:7" ht="15.75">
      <c r="A1" s="67" t="s">
        <v>92</v>
      </c>
      <c r="B1" s="67"/>
      <c r="C1" s="67"/>
      <c r="D1" s="67"/>
      <c r="E1" s="67"/>
      <c r="F1" s="67"/>
      <c r="G1" s="67"/>
    </row>
    <row r="2" spans="1:7" ht="15.75">
      <c r="A2" s="67" t="s">
        <v>93</v>
      </c>
      <c r="B2" s="67"/>
      <c r="C2" s="67"/>
      <c r="D2" s="67"/>
      <c r="E2" s="67"/>
      <c r="F2" s="67"/>
      <c r="G2" s="67"/>
    </row>
    <row r="3" spans="1:7" ht="15.75">
      <c r="A3" s="67" t="s">
        <v>124</v>
      </c>
      <c r="B3" s="67"/>
      <c r="C3" s="67"/>
      <c r="D3" s="67"/>
      <c r="E3" s="67"/>
      <c r="F3" s="67"/>
      <c r="G3" s="67"/>
    </row>
    <row r="4" spans="1:7" ht="15">
      <c r="A4" s="1"/>
      <c r="B4" s="2"/>
      <c r="C4" s="2"/>
      <c r="D4" s="1"/>
      <c r="E4" s="1"/>
      <c r="F4" s="1"/>
      <c r="G4" s="3"/>
    </row>
    <row r="5" spans="1:7" ht="15" customHeight="1">
      <c r="A5" s="68" t="s">
        <v>94</v>
      </c>
      <c r="B5" s="68"/>
      <c r="C5" s="68"/>
      <c r="D5" s="68"/>
      <c r="E5" s="68"/>
      <c r="F5" s="68"/>
      <c r="G5" s="4"/>
    </row>
    <row r="6" spans="1:7" ht="15">
      <c r="A6" s="5"/>
      <c r="B6" s="5"/>
      <c r="C6" s="5"/>
      <c r="D6" s="5"/>
      <c r="E6" s="5"/>
      <c r="F6" s="5"/>
      <c r="G6" s="4"/>
    </row>
    <row r="7" spans="1:7" ht="15.75">
      <c r="A7" s="63" t="s">
        <v>119</v>
      </c>
      <c r="B7" s="63"/>
      <c r="C7" s="6"/>
      <c r="D7" s="6"/>
      <c r="E7" s="7"/>
      <c r="F7" s="6"/>
      <c r="G7" s="8"/>
    </row>
    <row r="8" spans="1:7" ht="29.25" customHeight="1">
      <c r="A8" s="64" t="s">
        <v>95</v>
      </c>
      <c r="B8" s="64"/>
      <c r="C8" s="64"/>
      <c r="D8" s="64"/>
      <c r="E8" s="64"/>
      <c r="F8" s="64"/>
      <c r="G8" s="9"/>
    </row>
    <row r="9" spans="1:7" ht="12.75">
      <c r="A9" s="10"/>
      <c r="B9" s="11"/>
      <c r="C9" s="11"/>
      <c r="D9" s="10"/>
      <c r="E9" s="10"/>
      <c r="F9" s="10"/>
      <c r="G9" s="12"/>
    </row>
    <row r="10" spans="1:7" ht="102.75" customHeight="1">
      <c r="A10" s="13" t="s">
        <v>96</v>
      </c>
      <c r="B10" s="13" t="s">
        <v>97</v>
      </c>
      <c r="C10" s="13" t="s">
        <v>98</v>
      </c>
      <c r="D10" s="13" t="s">
        <v>125</v>
      </c>
      <c r="E10" s="13" t="s">
        <v>126</v>
      </c>
      <c r="F10" s="13" t="s">
        <v>99</v>
      </c>
      <c r="G10" s="14"/>
    </row>
    <row r="11" spans="1:7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2"/>
    </row>
    <row r="12" spans="1:7" ht="12.75">
      <c r="A12" s="65" t="s">
        <v>100</v>
      </c>
      <c r="B12" s="66"/>
      <c r="C12" s="65"/>
      <c r="D12" s="65"/>
      <c r="E12" s="65"/>
      <c r="F12" s="65"/>
      <c r="G12" s="12"/>
    </row>
    <row r="13" spans="1:7" ht="36.75" customHeight="1">
      <c r="A13" s="47" t="s">
        <v>101</v>
      </c>
      <c r="B13" s="49" t="s">
        <v>102</v>
      </c>
      <c r="C13" s="17" t="s">
        <v>123</v>
      </c>
      <c r="D13" s="18">
        <v>378016.74</v>
      </c>
      <c r="E13" s="50">
        <f>D13-F13</f>
        <v>343355.16</v>
      </c>
      <c r="F13" s="50">
        <f>F14+F15+F16</f>
        <v>34661.58</v>
      </c>
      <c r="G13" s="19"/>
    </row>
    <row r="14" spans="1:7" ht="26.25" customHeight="1">
      <c r="A14" s="48">
        <v>1.1</v>
      </c>
      <c r="B14" s="49" t="s">
        <v>113</v>
      </c>
      <c r="C14" s="17" t="s">
        <v>122</v>
      </c>
      <c r="D14" s="17">
        <v>45117.44</v>
      </c>
      <c r="E14" s="50">
        <f>D14-F14</f>
        <v>40595.090000000004</v>
      </c>
      <c r="F14" s="50">
        <v>4522.35</v>
      </c>
      <c r="G14" s="19"/>
    </row>
    <row r="15" spans="1:7" ht="15.75" customHeight="1">
      <c r="A15" s="48">
        <v>1.2</v>
      </c>
      <c r="B15" s="49" t="s">
        <v>103</v>
      </c>
      <c r="C15" s="50">
        <v>2.24</v>
      </c>
      <c r="D15" s="18">
        <v>94451.48</v>
      </c>
      <c r="E15" s="50">
        <f aca="true" t="shared" si="0" ref="E15:E22">D15-F15</f>
        <v>85766.76</v>
      </c>
      <c r="F15" s="50">
        <v>8684.72</v>
      </c>
      <c r="G15" s="11"/>
    </row>
    <row r="16" spans="1:7" ht="30.75" customHeight="1">
      <c r="A16" s="48">
        <v>1.3</v>
      </c>
      <c r="B16" s="49" t="s">
        <v>104</v>
      </c>
      <c r="C16" s="50" t="s">
        <v>121</v>
      </c>
      <c r="D16" s="18">
        <v>238447.82</v>
      </c>
      <c r="E16" s="50">
        <f t="shared" si="0"/>
        <v>216993.31</v>
      </c>
      <c r="F16" s="50">
        <v>21454.51</v>
      </c>
      <c r="G16" s="11"/>
    </row>
    <row r="17" spans="1:7" ht="18" customHeight="1">
      <c r="A17" s="37" t="s">
        <v>105</v>
      </c>
      <c r="B17" s="49" t="s">
        <v>106</v>
      </c>
      <c r="C17" s="18">
        <v>2.43</v>
      </c>
      <c r="D17" s="18">
        <v>102462.99</v>
      </c>
      <c r="E17" s="50">
        <f>D17-F17</f>
        <v>93146.06</v>
      </c>
      <c r="F17" s="50">
        <v>9316.93</v>
      </c>
      <c r="G17" s="11"/>
    </row>
    <row r="18" spans="1:7" ht="15.75" customHeight="1">
      <c r="A18" s="37" t="s">
        <v>107</v>
      </c>
      <c r="B18" s="49" t="s">
        <v>108</v>
      </c>
      <c r="C18" s="18">
        <v>0.04</v>
      </c>
      <c r="D18" s="18">
        <v>1686.63</v>
      </c>
      <c r="E18" s="50">
        <f t="shared" si="0"/>
        <v>1533.2900000000002</v>
      </c>
      <c r="F18" s="50">
        <v>153.34</v>
      </c>
      <c r="G18" s="19"/>
    </row>
    <row r="19" spans="1:7" ht="18" customHeight="1">
      <c r="A19" s="37" t="s">
        <v>109</v>
      </c>
      <c r="B19" s="49" t="s">
        <v>111</v>
      </c>
      <c r="C19" s="18">
        <v>1.33</v>
      </c>
      <c r="D19" s="18">
        <v>56080.56</v>
      </c>
      <c r="E19" s="50">
        <f t="shared" si="0"/>
        <v>50930.1</v>
      </c>
      <c r="F19" s="50">
        <v>5150.46</v>
      </c>
      <c r="G19" s="19"/>
    </row>
    <row r="20" spans="1:7" ht="12.75" customHeight="1">
      <c r="A20" s="37" t="s">
        <v>110</v>
      </c>
      <c r="B20" s="49" t="s">
        <v>114</v>
      </c>
      <c r="C20" s="18" t="s">
        <v>120</v>
      </c>
      <c r="D20" s="18">
        <v>31624.38</v>
      </c>
      <c r="E20" s="50">
        <f t="shared" si="0"/>
        <v>27790.29</v>
      </c>
      <c r="F20" s="50">
        <v>3834.09</v>
      </c>
      <c r="G20" s="19"/>
    </row>
    <row r="21" spans="1:6" ht="14.25" customHeight="1">
      <c r="A21" s="37" t="s">
        <v>117</v>
      </c>
      <c r="B21" s="49" t="s">
        <v>115</v>
      </c>
      <c r="C21" s="50">
        <v>30</v>
      </c>
      <c r="D21" s="57">
        <v>24480</v>
      </c>
      <c r="E21" s="50">
        <f t="shared" si="0"/>
        <v>22304.63</v>
      </c>
      <c r="F21" s="50">
        <v>2175.37</v>
      </c>
    </row>
    <row r="22" spans="1:6" ht="12.75">
      <c r="A22" s="37" t="s">
        <v>118</v>
      </c>
      <c r="B22" s="51" t="s">
        <v>116</v>
      </c>
      <c r="C22" s="50">
        <v>15</v>
      </c>
      <c r="D22" s="57">
        <v>540</v>
      </c>
      <c r="E22" s="50">
        <f t="shared" si="0"/>
        <v>495</v>
      </c>
      <c r="F22" s="50">
        <v>45</v>
      </c>
    </row>
    <row r="23" spans="1:6" ht="12.75">
      <c r="A23" s="19"/>
      <c r="B23" s="21"/>
      <c r="C23" s="19"/>
      <c r="D23" s="19"/>
      <c r="E23" s="19"/>
      <c r="F23" s="19"/>
    </row>
    <row r="25" spans="1:9" ht="0.75" customHeight="1">
      <c r="A25" s="64" t="s">
        <v>112</v>
      </c>
      <c r="B25" s="64"/>
      <c r="C25" s="64"/>
      <c r="D25" s="64"/>
      <c r="E25" s="64"/>
      <c r="F25" s="64"/>
      <c r="G25" s="72"/>
      <c r="H25" s="72"/>
      <c r="I25" s="72"/>
    </row>
    <row r="26" spans="1:9" ht="21" customHeight="1">
      <c r="A26" s="73"/>
      <c r="B26" s="73"/>
      <c r="C26" s="73"/>
      <c r="D26" s="73"/>
      <c r="E26" s="73"/>
      <c r="F26" s="73"/>
      <c r="G26" s="73"/>
      <c r="H26" s="73"/>
      <c r="I26" s="73"/>
    </row>
    <row r="28" spans="1:9" ht="42" customHeight="1">
      <c r="A28" s="46" t="s">
        <v>147</v>
      </c>
      <c r="B28" s="69" t="s">
        <v>148</v>
      </c>
      <c r="C28" s="69" t="s">
        <v>149</v>
      </c>
      <c r="D28" s="69" t="s">
        <v>150</v>
      </c>
      <c r="E28" s="69"/>
      <c r="F28" s="69" t="s">
        <v>151</v>
      </c>
      <c r="G28" s="69"/>
      <c r="H28" s="69" t="s">
        <v>152</v>
      </c>
      <c r="I28" s="69" t="s">
        <v>153</v>
      </c>
    </row>
    <row r="29" spans="1:9" ht="107.25" customHeight="1">
      <c r="A29" s="46" t="s">
        <v>154</v>
      </c>
      <c r="B29" s="69"/>
      <c r="C29" s="69"/>
      <c r="D29" s="46" t="s">
        <v>155</v>
      </c>
      <c r="E29" s="46" t="s">
        <v>156</v>
      </c>
      <c r="F29" s="46" t="s">
        <v>157</v>
      </c>
      <c r="G29" s="46" t="s">
        <v>158</v>
      </c>
      <c r="H29" s="69"/>
      <c r="I29" s="69"/>
    </row>
    <row r="30" spans="1:9" ht="12.75">
      <c r="A30" s="44">
        <v>1</v>
      </c>
      <c r="B30" s="45" t="s">
        <v>159</v>
      </c>
      <c r="C30" s="44" t="s">
        <v>171</v>
      </c>
      <c r="D30" s="44">
        <v>16.87</v>
      </c>
      <c r="E30" s="44">
        <v>18.03</v>
      </c>
      <c r="F30" s="44">
        <v>3935</v>
      </c>
      <c r="G30" s="44">
        <v>68612.97</v>
      </c>
      <c r="H30" s="44">
        <f>G30+I30</f>
        <v>61255.8</v>
      </c>
      <c r="I30" s="44">
        <v>-7357.17</v>
      </c>
    </row>
    <row r="31" spans="1:9" ht="12.75">
      <c r="A31" s="44">
        <v>2</v>
      </c>
      <c r="B31" s="45" t="s">
        <v>160</v>
      </c>
      <c r="C31" s="44" t="s">
        <v>171</v>
      </c>
      <c r="D31" s="44">
        <v>14.49</v>
      </c>
      <c r="E31" s="44">
        <v>15.49</v>
      </c>
      <c r="F31" s="44">
        <v>6041.2</v>
      </c>
      <c r="G31" s="44">
        <v>90592.63</v>
      </c>
      <c r="H31" s="44">
        <f>G31+I31</f>
        <v>80320.84</v>
      </c>
      <c r="I31" s="44">
        <v>-10271.79</v>
      </c>
    </row>
    <row r="32" spans="1:9" ht="12.75">
      <c r="A32" s="71">
        <v>3</v>
      </c>
      <c r="B32" s="70" t="s">
        <v>161</v>
      </c>
      <c r="C32" s="44" t="s">
        <v>162</v>
      </c>
      <c r="D32" s="44">
        <v>27.14</v>
      </c>
      <c r="E32" s="44">
        <v>29.5</v>
      </c>
      <c r="F32" s="44">
        <v>2445.39</v>
      </c>
      <c r="G32" s="71">
        <v>246515.16</v>
      </c>
      <c r="H32" s="71">
        <f>G32+I32</f>
        <v>208805.95</v>
      </c>
      <c r="I32" s="71">
        <v>-37709.21</v>
      </c>
    </row>
    <row r="33" spans="1:9" ht="12.75">
      <c r="A33" s="71"/>
      <c r="B33" s="70"/>
      <c r="C33" s="44" t="s">
        <v>163</v>
      </c>
      <c r="D33" s="44">
        <v>1042.65</v>
      </c>
      <c r="E33" s="44">
        <v>1167.79</v>
      </c>
      <c r="F33" s="44">
        <v>159.938</v>
      </c>
      <c r="G33" s="71"/>
      <c r="H33" s="71"/>
      <c r="I33" s="71"/>
    </row>
    <row r="34" spans="1:9" ht="12.75">
      <c r="A34" s="44">
        <v>4</v>
      </c>
      <c r="B34" s="45" t="s">
        <v>164</v>
      </c>
      <c r="C34" s="44" t="s">
        <v>163</v>
      </c>
      <c r="D34" s="44">
        <v>1042.65</v>
      </c>
      <c r="E34" s="44">
        <v>1167.79</v>
      </c>
      <c r="F34" s="44">
        <v>501.336</v>
      </c>
      <c r="G34" s="44">
        <v>549207.14</v>
      </c>
      <c r="H34" s="44">
        <f>G34+I34</f>
        <v>454389.72000000003</v>
      </c>
      <c r="I34" s="44">
        <v>-94817.42</v>
      </c>
    </row>
    <row r="35" spans="1:9" ht="12.75">
      <c r="A35" s="71">
        <v>5</v>
      </c>
      <c r="B35" s="74" t="s">
        <v>165</v>
      </c>
      <c r="C35" s="71" t="s">
        <v>166</v>
      </c>
      <c r="D35" s="44" t="s">
        <v>167</v>
      </c>
      <c r="E35" s="44" t="s">
        <v>168</v>
      </c>
      <c r="F35" s="44">
        <v>97588</v>
      </c>
      <c r="G35" s="71">
        <v>307437.12</v>
      </c>
      <c r="H35" s="71">
        <f>G35+I35</f>
        <v>280025.48</v>
      </c>
      <c r="I35" s="71">
        <v>-27411.64</v>
      </c>
    </row>
    <row r="36" spans="1:9" ht="12.75">
      <c r="A36" s="71"/>
      <c r="B36" s="74"/>
      <c r="C36" s="71"/>
      <c r="D36" s="44" t="s">
        <v>169</v>
      </c>
      <c r="E36" s="44" t="s">
        <v>170</v>
      </c>
      <c r="F36" s="44">
        <v>36222</v>
      </c>
      <c r="G36" s="71"/>
      <c r="H36" s="71"/>
      <c r="I36" s="71"/>
    </row>
  </sheetData>
  <mergeCells count="27">
    <mergeCell ref="H35:H36"/>
    <mergeCell ref="I35:I36"/>
    <mergeCell ref="A25:I26"/>
    <mergeCell ref="A35:A36"/>
    <mergeCell ref="B35:B36"/>
    <mergeCell ref="C35:C36"/>
    <mergeCell ref="G35:G36"/>
    <mergeCell ref="H28:H29"/>
    <mergeCell ref="I28:I29"/>
    <mergeCell ref="A32:A33"/>
    <mergeCell ref="B32:B33"/>
    <mergeCell ref="G32:G33"/>
    <mergeCell ref="H32:H33"/>
    <mergeCell ref="I32:I33"/>
    <mergeCell ref="B28:B29"/>
    <mergeCell ref="C28:C29"/>
    <mergeCell ref="D28:E28"/>
    <mergeCell ref="F28:G28"/>
    <mergeCell ref="A7:B7"/>
    <mergeCell ref="A8:F8"/>
    <mergeCell ref="A12:F12"/>
    <mergeCell ref="A1:G1"/>
    <mergeCell ref="A2:G2"/>
    <mergeCell ref="A3:G3"/>
    <mergeCell ref="A5:B5"/>
    <mergeCell ref="C5:D5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7">
      <selection activeCell="C24" sqref="C24"/>
    </sheetView>
  </sheetViews>
  <sheetFormatPr defaultColWidth="9.140625" defaultRowHeight="12.75"/>
  <cols>
    <col min="1" max="1" width="6.140625" style="0" customWidth="1"/>
    <col min="2" max="2" width="43.28125" style="0" customWidth="1"/>
    <col min="3" max="3" width="41.140625" style="0" customWidth="1"/>
    <col min="5" max="5" width="20.57421875" style="0" customWidth="1"/>
    <col min="6" max="6" width="11.57421875" style="0" customWidth="1"/>
  </cols>
  <sheetData>
    <row r="1" spans="1:9" ht="31.5" customHeight="1">
      <c r="A1" s="64" t="s">
        <v>137</v>
      </c>
      <c r="B1" s="64"/>
      <c r="C1" s="64"/>
      <c r="D1" s="64"/>
      <c r="E1" s="64"/>
      <c r="F1" s="64"/>
      <c r="G1" s="72"/>
      <c r="H1" s="72"/>
      <c r="I1" s="72"/>
    </row>
    <row r="3" spans="1:5" ht="12.75">
      <c r="A3" s="84" t="s">
        <v>0</v>
      </c>
      <c r="B3" s="86" t="s">
        <v>1</v>
      </c>
      <c r="C3" s="80" t="s">
        <v>2</v>
      </c>
      <c r="D3" s="59"/>
      <c r="E3" s="81"/>
    </row>
    <row r="4" spans="1:5" ht="25.5">
      <c r="A4" s="85"/>
      <c r="B4" s="58"/>
      <c r="C4" s="20" t="s">
        <v>3</v>
      </c>
      <c r="D4" s="20" t="s">
        <v>4</v>
      </c>
      <c r="E4" s="20" t="s">
        <v>5</v>
      </c>
    </row>
    <row r="5" spans="1:5" ht="12.75">
      <c r="A5" s="80" t="s">
        <v>6</v>
      </c>
      <c r="B5" s="81"/>
      <c r="C5" s="20"/>
      <c r="D5" s="20"/>
      <c r="E5" s="20"/>
    </row>
    <row r="6" spans="1:5" ht="29.25" customHeight="1">
      <c r="A6" s="22" t="s">
        <v>101</v>
      </c>
      <c r="B6" s="23" t="s">
        <v>7</v>
      </c>
      <c r="C6" s="23" t="s">
        <v>8</v>
      </c>
      <c r="D6" s="24">
        <v>37305</v>
      </c>
      <c r="E6" s="25" t="s">
        <v>9</v>
      </c>
    </row>
    <row r="7" spans="1:5" ht="51" customHeight="1">
      <c r="A7" s="20" t="s">
        <v>105</v>
      </c>
      <c r="B7" s="27" t="s">
        <v>10</v>
      </c>
      <c r="C7" s="28" t="s">
        <v>11</v>
      </c>
      <c r="D7" s="16">
        <v>149</v>
      </c>
      <c r="E7" s="28" t="s">
        <v>12</v>
      </c>
    </row>
    <row r="8" spans="1:5" ht="49.5" customHeight="1">
      <c r="A8" s="29" t="s">
        <v>107</v>
      </c>
      <c r="B8" s="30" t="s">
        <v>13</v>
      </c>
      <c r="C8" s="28" t="s">
        <v>14</v>
      </c>
      <c r="D8" s="31">
        <v>1715.5</v>
      </c>
      <c r="E8" s="28" t="s">
        <v>15</v>
      </c>
    </row>
    <row r="9" spans="1:5" ht="12.75" customHeight="1">
      <c r="A9" s="82" t="s">
        <v>16</v>
      </c>
      <c r="B9" s="83"/>
      <c r="C9" s="33"/>
      <c r="D9" s="33"/>
      <c r="E9" s="28" t="s">
        <v>12</v>
      </c>
    </row>
    <row r="10" spans="1:5" ht="44.25" customHeight="1">
      <c r="A10" s="34" t="s">
        <v>109</v>
      </c>
      <c r="B10" s="23" t="s">
        <v>17</v>
      </c>
      <c r="C10" s="25" t="s">
        <v>18</v>
      </c>
      <c r="D10" s="35">
        <v>12488.13</v>
      </c>
      <c r="E10" s="25" t="s">
        <v>12</v>
      </c>
    </row>
    <row r="11" spans="1:5" ht="12.75">
      <c r="A11" s="82" t="s">
        <v>19</v>
      </c>
      <c r="B11" s="83"/>
      <c r="C11" s="28"/>
      <c r="D11" s="16"/>
      <c r="E11" s="28"/>
    </row>
    <row r="12" spans="1:5" ht="12.75" customHeight="1">
      <c r="A12" s="29" t="s">
        <v>110</v>
      </c>
      <c r="B12" s="28" t="s">
        <v>20</v>
      </c>
      <c r="C12" s="28" t="s">
        <v>21</v>
      </c>
      <c r="D12" s="36">
        <v>50</v>
      </c>
      <c r="E12" s="28" t="s">
        <v>12</v>
      </c>
    </row>
    <row r="13" spans="1:5" ht="31.5" customHeight="1">
      <c r="A13" s="32" t="s">
        <v>117</v>
      </c>
      <c r="B13" s="27" t="s">
        <v>127</v>
      </c>
      <c r="C13" s="28" t="s">
        <v>22</v>
      </c>
      <c r="D13" s="37">
        <v>300</v>
      </c>
      <c r="E13" s="28" t="s">
        <v>15</v>
      </c>
    </row>
    <row r="14" spans="1:5" ht="39" customHeight="1">
      <c r="A14" s="29" t="s">
        <v>118</v>
      </c>
      <c r="B14" s="38" t="s">
        <v>23</v>
      </c>
      <c r="C14" s="28" t="s">
        <v>24</v>
      </c>
      <c r="D14" s="39">
        <v>60</v>
      </c>
      <c r="E14" s="28" t="s">
        <v>15</v>
      </c>
    </row>
    <row r="15" spans="1:5" ht="27.75" customHeight="1">
      <c r="A15" s="26" t="s">
        <v>25</v>
      </c>
      <c r="B15" s="25" t="s">
        <v>26</v>
      </c>
      <c r="C15" s="23" t="s">
        <v>27</v>
      </c>
      <c r="D15" s="24">
        <v>300</v>
      </c>
      <c r="E15" s="40" t="s">
        <v>12</v>
      </c>
    </row>
    <row r="16" spans="1:5" ht="36.75" customHeight="1">
      <c r="A16" s="26" t="s">
        <v>28</v>
      </c>
      <c r="B16" s="25" t="s">
        <v>29</v>
      </c>
      <c r="C16" s="25" t="s">
        <v>30</v>
      </c>
      <c r="D16" s="24">
        <v>1120</v>
      </c>
      <c r="E16" s="40" t="s">
        <v>12</v>
      </c>
    </row>
    <row r="17" spans="1:5" ht="18.75" customHeight="1">
      <c r="A17" s="26" t="s">
        <v>31</v>
      </c>
      <c r="B17" s="41" t="s">
        <v>32</v>
      </c>
      <c r="C17" s="25" t="s">
        <v>33</v>
      </c>
      <c r="D17" s="24">
        <v>186</v>
      </c>
      <c r="E17" s="40" t="s">
        <v>34</v>
      </c>
    </row>
    <row r="18" spans="1:5" ht="12.75">
      <c r="A18" s="26"/>
      <c r="B18" s="25"/>
      <c r="C18" s="25"/>
      <c r="D18" s="24"/>
      <c r="E18" s="40"/>
    </row>
    <row r="19" spans="1:5" ht="12.75">
      <c r="A19" s="77" t="s">
        <v>35</v>
      </c>
      <c r="B19" s="77"/>
      <c r="C19" s="25"/>
      <c r="D19" s="24"/>
      <c r="E19" s="40"/>
    </row>
    <row r="20" spans="1:5" ht="25.5">
      <c r="A20" s="26" t="s">
        <v>36</v>
      </c>
      <c r="B20" s="42" t="s">
        <v>37</v>
      </c>
      <c r="C20" s="25" t="s">
        <v>38</v>
      </c>
      <c r="D20" s="24">
        <v>1900</v>
      </c>
      <c r="E20" s="40" t="s">
        <v>12</v>
      </c>
    </row>
    <row r="21" spans="1:5" ht="27.75" customHeight="1">
      <c r="A21" s="26" t="s">
        <v>39</v>
      </c>
      <c r="B21" s="23" t="s">
        <v>40</v>
      </c>
      <c r="C21" s="25" t="s">
        <v>41</v>
      </c>
      <c r="D21" s="24">
        <v>575</v>
      </c>
      <c r="E21" s="25" t="s">
        <v>42</v>
      </c>
    </row>
    <row r="22" spans="1:5" ht="27.75" customHeight="1">
      <c r="A22" s="26" t="s">
        <v>43</v>
      </c>
      <c r="B22" s="23" t="s">
        <v>44</v>
      </c>
      <c r="C22" s="25" t="s">
        <v>45</v>
      </c>
      <c r="D22" s="24">
        <v>14023.04</v>
      </c>
      <c r="E22" s="40" t="s">
        <v>34</v>
      </c>
    </row>
    <row r="23" spans="1:5" ht="25.5">
      <c r="A23" s="26" t="s">
        <v>46</v>
      </c>
      <c r="B23" s="23" t="s">
        <v>47</v>
      </c>
      <c r="C23" s="25" t="s">
        <v>48</v>
      </c>
      <c r="D23" s="24">
        <v>4279.48</v>
      </c>
      <c r="E23" s="25" t="s">
        <v>49</v>
      </c>
    </row>
    <row r="24" spans="1:5" ht="63.75">
      <c r="A24" s="35" t="s">
        <v>50</v>
      </c>
      <c r="B24" s="25" t="s">
        <v>51</v>
      </c>
      <c r="C24" s="25" t="s">
        <v>52</v>
      </c>
      <c r="D24" s="24">
        <v>20828.9</v>
      </c>
      <c r="E24" s="25" t="s">
        <v>15</v>
      </c>
    </row>
    <row r="25" spans="1:5" ht="12.75">
      <c r="A25" s="75" t="s">
        <v>53</v>
      </c>
      <c r="B25" s="76"/>
      <c r="C25" s="25"/>
      <c r="D25" s="24"/>
      <c r="E25" s="25"/>
    </row>
    <row r="26" spans="1:5" ht="29.25" customHeight="1">
      <c r="A26" s="26" t="s">
        <v>54</v>
      </c>
      <c r="B26" s="25" t="s">
        <v>55</v>
      </c>
      <c r="C26" s="25" t="s">
        <v>56</v>
      </c>
      <c r="D26" s="24">
        <v>345</v>
      </c>
      <c r="E26" s="40" t="s">
        <v>34</v>
      </c>
    </row>
    <row r="27" spans="1:5" ht="12.75">
      <c r="A27" s="75" t="s">
        <v>57</v>
      </c>
      <c r="B27" s="76"/>
      <c r="C27" s="25"/>
      <c r="D27" s="24"/>
      <c r="E27" s="40"/>
    </row>
    <row r="28" spans="1:5" ht="23.25" customHeight="1">
      <c r="A28" s="26" t="s">
        <v>58</v>
      </c>
      <c r="B28" s="23" t="s">
        <v>40</v>
      </c>
      <c r="C28" s="25" t="s">
        <v>59</v>
      </c>
      <c r="D28" s="24">
        <v>575</v>
      </c>
      <c r="E28" s="25" t="s">
        <v>42</v>
      </c>
    </row>
    <row r="29" spans="1:5" ht="12.75">
      <c r="A29" s="75" t="s">
        <v>60</v>
      </c>
      <c r="B29" s="76"/>
      <c r="C29" s="25"/>
      <c r="D29" s="43"/>
      <c r="E29" s="40"/>
    </row>
    <row r="30" spans="1:5" ht="12.75">
      <c r="A30" s="26" t="s">
        <v>61</v>
      </c>
      <c r="B30" s="25" t="s">
        <v>62</v>
      </c>
      <c r="C30" s="25" t="s">
        <v>63</v>
      </c>
      <c r="D30" s="24">
        <v>222</v>
      </c>
      <c r="E30" s="40" t="s">
        <v>12</v>
      </c>
    </row>
    <row r="31" spans="1:5" ht="48" customHeight="1">
      <c r="A31" s="26" t="s">
        <v>64</v>
      </c>
      <c r="B31" s="25" t="s">
        <v>65</v>
      </c>
      <c r="C31" s="25" t="s">
        <v>66</v>
      </c>
      <c r="D31" s="24">
        <v>13794</v>
      </c>
      <c r="E31" s="40" t="s">
        <v>67</v>
      </c>
    </row>
    <row r="32" spans="1:5" ht="12.75">
      <c r="A32" s="75" t="s">
        <v>68</v>
      </c>
      <c r="B32" s="76"/>
      <c r="C32" s="25"/>
      <c r="D32" s="24"/>
      <c r="E32" s="40"/>
    </row>
    <row r="33" spans="1:5" ht="36.75" customHeight="1">
      <c r="A33" s="26" t="s">
        <v>69</v>
      </c>
      <c r="B33" s="25" t="s">
        <v>70</v>
      </c>
      <c r="C33" s="25" t="s">
        <v>71</v>
      </c>
      <c r="D33" s="24">
        <v>1290</v>
      </c>
      <c r="E33" s="25" t="s">
        <v>15</v>
      </c>
    </row>
    <row r="34" spans="1:5" ht="30.75" customHeight="1">
      <c r="A34" s="26" t="s">
        <v>72</v>
      </c>
      <c r="B34" s="41" t="s">
        <v>73</v>
      </c>
      <c r="C34" s="25" t="s">
        <v>74</v>
      </c>
      <c r="D34" s="24">
        <v>40655.3</v>
      </c>
      <c r="E34" s="40" t="s">
        <v>34</v>
      </c>
    </row>
    <row r="35" spans="1:5" ht="41.25" customHeight="1">
      <c r="A35" s="26" t="s">
        <v>75</v>
      </c>
      <c r="B35" s="25" t="s">
        <v>76</v>
      </c>
      <c r="C35" s="25" t="s">
        <v>77</v>
      </c>
      <c r="D35" s="24">
        <v>8214</v>
      </c>
      <c r="E35" s="40" t="s">
        <v>12</v>
      </c>
    </row>
    <row r="36" spans="1:5" ht="47.25" customHeight="1">
      <c r="A36" s="26" t="s">
        <v>78</v>
      </c>
      <c r="B36" s="25" t="s">
        <v>79</v>
      </c>
      <c r="C36" s="25" t="s">
        <v>80</v>
      </c>
      <c r="D36" s="24">
        <v>11786</v>
      </c>
      <c r="E36" s="40" t="s">
        <v>12</v>
      </c>
    </row>
    <row r="37" spans="1:5" ht="38.25">
      <c r="A37" s="26" t="s">
        <v>81</v>
      </c>
      <c r="B37" s="25" t="s">
        <v>82</v>
      </c>
      <c r="C37" s="25" t="s">
        <v>83</v>
      </c>
      <c r="D37" s="24">
        <v>31495</v>
      </c>
      <c r="E37" s="40" t="s">
        <v>84</v>
      </c>
    </row>
    <row r="38" spans="1:5" ht="56.25" customHeight="1">
      <c r="A38" s="26" t="s">
        <v>85</v>
      </c>
      <c r="B38" s="25" t="s">
        <v>86</v>
      </c>
      <c r="C38" s="25" t="s">
        <v>87</v>
      </c>
      <c r="D38" s="24">
        <v>831.6</v>
      </c>
      <c r="E38" s="40" t="s">
        <v>34</v>
      </c>
    </row>
    <row r="39" spans="1:5" ht="12.75">
      <c r="A39" s="75" t="s">
        <v>88</v>
      </c>
      <c r="B39" s="76"/>
      <c r="C39" s="25"/>
      <c r="D39" s="24"/>
      <c r="E39" s="40"/>
    </row>
    <row r="40" spans="1:5" ht="25.5">
      <c r="A40" s="26" t="s">
        <v>89</v>
      </c>
      <c r="B40" s="25" t="s">
        <v>90</v>
      </c>
      <c r="C40" s="25" t="s">
        <v>91</v>
      </c>
      <c r="D40" s="24">
        <v>110</v>
      </c>
      <c r="E40" s="40" t="s">
        <v>34</v>
      </c>
    </row>
    <row r="41" spans="1:5" ht="12.75">
      <c r="A41" s="75" t="s">
        <v>128</v>
      </c>
      <c r="B41" s="76"/>
      <c r="C41" s="25"/>
      <c r="D41" s="43"/>
      <c r="E41" s="40"/>
    </row>
    <row r="42" spans="1:5" ht="25.5">
      <c r="A42" s="26" t="s">
        <v>129</v>
      </c>
      <c r="B42" s="25" t="s">
        <v>130</v>
      </c>
      <c r="C42" s="25" t="s">
        <v>131</v>
      </c>
      <c r="D42" s="24">
        <v>420</v>
      </c>
      <c r="E42" s="40" t="s">
        <v>12</v>
      </c>
    </row>
    <row r="43" spans="1:5" ht="38.25">
      <c r="A43" s="26" t="s">
        <v>132</v>
      </c>
      <c r="B43" s="25" t="s">
        <v>133</v>
      </c>
      <c r="C43" s="25" t="s">
        <v>134</v>
      </c>
      <c r="D43" s="24">
        <v>891</v>
      </c>
      <c r="E43" s="40" t="s">
        <v>135</v>
      </c>
    </row>
    <row r="44" spans="1:5" ht="12.75">
      <c r="A44" s="77" t="s">
        <v>136</v>
      </c>
      <c r="B44" s="77"/>
      <c r="C44" s="60"/>
      <c r="D44" s="43">
        <f>SUM(D5:D43)</f>
        <v>205908.94999999998</v>
      </c>
      <c r="E44" s="40"/>
    </row>
    <row r="46" spans="2:7" ht="15.75">
      <c r="B46" s="78" t="s">
        <v>138</v>
      </c>
      <c r="C46" s="78"/>
      <c r="D46" s="78"/>
      <c r="E46" s="78"/>
      <c r="F46" s="78"/>
      <c r="G46" s="78"/>
    </row>
    <row r="49" spans="3:8" ht="15.75">
      <c r="C49" s="61" t="s">
        <v>146</v>
      </c>
      <c r="D49" s="62"/>
      <c r="E49" s="62"/>
      <c r="F49" s="62"/>
      <c r="G49" s="62"/>
      <c r="H49" s="62"/>
    </row>
    <row r="51" spans="2:6" ht="51">
      <c r="B51" s="20" t="s">
        <v>139</v>
      </c>
      <c r="C51" s="20" t="s">
        <v>140</v>
      </c>
      <c r="D51" s="20" t="s">
        <v>141</v>
      </c>
      <c r="E51" s="20" t="s">
        <v>142</v>
      </c>
      <c r="F51" s="20" t="s">
        <v>143</v>
      </c>
    </row>
    <row r="52" spans="2:6" ht="12.75">
      <c r="B52" s="38" t="s">
        <v>2</v>
      </c>
      <c r="C52" s="37">
        <v>26655.26</v>
      </c>
      <c r="D52" s="37">
        <v>169511.37</v>
      </c>
      <c r="E52" s="37">
        <v>205908.95</v>
      </c>
      <c r="F52" s="37">
        <f>C52+D52-E52</f>
        <v>-9742.320000000007</v>
      </c>
    </row>
    <row r="53" spans="2:6" ht="12.75">
      <c r="B53" s="27" t="s">
        <v>144</v>
      </c>
      <c r="C53" s="27"/>
      <c r="D53" s="37">
        <v>8500</v>
      </c>
      <c r="E53" s="37"/>
      <c r="F53" s="37">
        <v>8500</v>
      </c>
    </row>
    <row r="54" spans="2:7" ht="12.75">
      <c r="B54" s="52"/>
      <c r="C54" s="53"/>
      <c r="D54" s="54"/>
      <c r="E54" s="54"/>
      <c r="F54" s="54"/>
      <c r="G54" s="54"/>
    </row>
    <row r="55" spans="3:7" ht="12.75">
      <c r="C55" s="30"/>
      <c r="D55" s="30"/>
      <c r="E55" s="55"/>
      <c r="F55" s="55"/>
      <c r="G55" s="55"/>
    </row>
    <row r="56" spans="3:7" ht="12.75">
      <c r="C56" s="30"/>
      <c r="D56" s="30"/>
      <c r="E56" s="30"/>
      <c r="F56" s="30"/>
      <c r="G56" s="30"/>
    </row>
    <row r="57" spans="3:7" ht="12.75">
      <c r="C57" s="52"/>
      <c r="D57" s="56"/>
      <c r="E57" s="56"/>
      <c r="F57" s="56"/>
      <c r="G57" s="56"/>
    </row>
    <row r="58" spans="3:6" ht="12.75">
      <c r="C58" s="79"/>
      <c r="D58" s="79"/>
      <c r="E58" s="79"/>
      <c r="F58" s="79"/>
    </row>
    <row r="63" ht="12.75">
      <c r="C63" t="s">
        <v>145</v>
      </c>
    </row>
  </sheetData>
  <mergeCells count="17">
    <mergeCell ref="A1:I1"/>
    <mergeCell ref="A3:A4"/>
    <mergeCell ref="B3:B4"/>
    <mergeCell ref="C3:E3"/>
    <mergeCell ref="C58:F58"/>
    <mergeCell ref="A5:B5"/>
    <mergeCell ref="A9:B9"/>
    <mergeCell ref="A11:B11"/>
    <mergeCell ref="A41:B41"/>
    <mergeCell ref="A44:B44"/>
    <mergeCell ref="B46:G46"/>
    <mergeCell ref="A19:B19"/>
    <mergeCell ref="A29:B29"/>
    <mergeCell ref="A32:B32"/>
    <mergeCell ref="A39:B39"/>
    <mergeCell ref="A25:B25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2014-03-04T07:28:37Z</dcterms:modified>
  <cp:category/>
  <cp:version/>
  <cp:contentType/>
  <cp:contentStatus/>
</cp:coreProperties>
</file>