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. ремонт" sheetId="2" r:id="rId2"/>
    <sheet name="Текущий ремонт " sheetId="3" r:id="rId3"/>
    <sheet name="передвиж" sheetId="4" r:id="rId4"/>
  </sheets>
  <definedNames/>
  <calcPr fullCalcOnLoad="1"/>
</workbook>
</file>

<file path=xl/sharedStrings.xml><?xml version="1.0" encoding="utf-8"?>
<sst xmlns="http://schemas.openxmlformats.org/spreadsheetml/2006/main" count="211" uniqueCount="154">
  <si>
    <t>Ноябрь 2013 г.</t>
  </si>
  <si>
    <t>16.</t>
  </si>
  <si>
    <t>Закуплен электроматериал (лампочки, лампы ртутные), для дальнейшей установки в МОП</t>
  </si>
  <si>
    <t>Счет № Т00013 от 30.10.13г; товарная накладная №Т0010 от 21.11.13</t>
  </si>
  <si>
    <t>17.</t>
  </si>
  <si>
    <t>Закупка шаров на новогоднюю ёлку</t>
  </si>
  <si>
    <t>Товарная накладная от 21.11.13 г.</t>
  </si>
  <si>
    <t>Декабрь 2013 г.</t>
  </si>
  <si>
    <t>18.</t>
  </si>
  <si>
    <t xml:space="preserve">Укомплектовка элетрощитовых, согласно требованиям ППБ (закуплен  коврик, огнетушитель) </t>
  </si>
  <si>
    <t>Товарные чеки от 05,10/12.2013 г.</t>
  </si>
  <si>
    <t xml:space="preserve">
III. ТЕКУЩИЙ РЕМОНТ с 01.01.2013г. по 31.12.2013г.</t>
  </si>
  <si>
    <t>Акт от 26.12.13 г.</t>
  </si>
  <si>
    <t>Передвижение  денежных  средств  по  ул. К. Маркса, 52   в    2013 г.</t>
  </si>
  <si>
    <t>На 31.12.2013 год</t>
  </si>
  <si>
    <t>Остаток на 01.01.2013 г.</t>
  </si>
  <si>
    <t xml:space="preserve">Поступления  </t>
  </si>
  <si>
    <t xml:space="preserve">Расходы   </t>
  </si>
  <si>
    <t xml:space="preserve">Остаток  </t>
  </si>
  <si>
    <t>Резервный фонд дома</t>
  </si>
  <si>
    <t>Поступления  от  "Провайдеров"</t>
  </si>
  <si>
    <t xml:space="preserve">Остаток </t>
  </si>
  <si>
    <t>Механизированный  покос</t>
  </si>
  <si>
    <t>Поверка приборов учета</t>
  </si>
  <si>
    <t>Промывка</t>
  </si>
  <si>
    <t>Задолженность (-) или переплата (+) по оплате коммунальных услуг потребителями,  руб.                            на 01.01.2014г.</t>
  </si>
  <si>
    <t xml:space="preserve">Обслуживание домофона </t>
  </si>
  <si>
    <t>13.</t>
  </si>
  <si>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</si>
  <si>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</si>
  <si>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</si>
  <si>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</si>
  <si>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</si>
  <si>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Содержание общего имущества многоквартирного дома</t>
  </si>
  <si>
    <t>Промывка системы ЦО</t>
  </si>
  <si>
    <t>Обслуживание дымовых и вентиляционных каналов</t>
  </si>
  <si>
    <t>Адрес многоквартирного дома: К.Маркса, 52</t>
  </si>
  <si>
    <t>1.</t>
  </si>
  <si>
    <t>Уборка лестничных клеток, коридоров (2 раза в неделю)</t>
  </si>
  <si>
    <t>Уборка территории, мусоропроводов и камер</t>
  </si>
  <si>
    <t>Механизированный покос травы</t>
  </si>
  <si>
    <t>2.</t>
  </si>
  <si>
    <t>Техническое обслуживание дома (аварийно - дисп. Служба, электрики, слесаря)</t>
  </si>
  <si>
    <t>3.</t>
  </si>
  <si>
    <t>Затраты по управлению МКД</t>
  </si>
  <si>
    <t>Измерение сопротивления изоляции электропроводки</t>
  </si>
  <si>
    <t>Обслуживание общедомовых приборов учета</t>
  </si>
  <si>
    <t>Поверка общедомовых приборов учета</t>
  </si>
  <si>
    <t>Вывоз ТБО</t>
  </si>
  <si>
    <t>Вознаграждение председателя правления ТСЖ</t>
  </si>
  <si>
    <t>Обслуживание газового оборудования (с квартиры)</t>
  </si>
  <si>
    <t>4.</t>
  </si>
  <si>
    <t>5.</t>
  </si>
  <si>
    <t>6.</t>
  </si>
  <si>
    <t>7.</t>
  </si>
  <si>
    <t>8.</t>
  </si>
  <si>
    <t>9.</t>
  </si>
  <si>
    <t>10.</t>
  </si>
  <si>
    <t>11.</t>
  </si>
  <si>
    <t>Задолженность (+) или переплата (-) по оплате работ и услуг содержанию и ремонту МКЖД</t>
  </si>
  <si>
    <t>II. ПРЕДОСТАВЛЕНИЕ  КОММУНАЛЬНЫХ УСЛУГ  ПО ДОГОВОРУ УПРАВЛЕНИЯ  МНОГОКВАРТИРНЫМ ДОМОМ</t>
  </si>
  <si>
    <t>12.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</si>
  <si>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</si>
  <si>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</si>
  <si>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</si>
  <si>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</si>
  <si>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</si>
  <si>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</si>
  <si>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</si>
  <si>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</si>
  <si>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</si>
  <si>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</si>
  <si>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</si>
  <si>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</si>
  <si>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</si>
  <si>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</si>
  <si>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</si>
  <si>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</si>
  <si>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</si>
  <si>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</si>
  <si>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</si>
  <si>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2,52</t>
  </si>
  <si>
    <t>д 2,82</t>
  </si>
  <si>
    <t>н 1,26</t>
  </si>
  <si>
    <t>н 1,41</t>
  </si>
  <si>
    <t>м³</t>
  </si>
  <si>
    <t>№ п/п</t>
  </si>
  <si>
    <t xml:space="preserve"> Виды работ  </t>
  </si>
  <si>
    <t>Фонд текущего ремонта</t>
  </si>
  <si>
    <t>Резервный фонд</t>
  </si>
  <si>
    <t>Проводимые документы</t>
  </si>
  <si>
    <t>Сумма, руб.</t>
  </si>
  <si>
    <t>Исполнитель</t>
  </si>
  <si>
    <t>Январь 2013 г.</t>
  </si>
  <si>
    <t>Закупка бумаги Ф А-4, для протоколов</t>
  </si>
  <si>
    <t>Товарный и кассовый чек от 11.02.2013 г.- 2 шт.</t>
  </si>
  <si>
    <t>Управляющий ТСЖ "Содружество"</t>
  </si>
  <si>
    <t>Февраль 2013 г.</t>
  </si>
  <si>
    <t>Закупка светильников, датчиков движения, кабель-каналов, проводов…, для установки в 1-ом подъезде</t>
  </si>
  <si>
    <t>Заявление, два товарных чека от 13.02.2013 г.; от 26,28/02.2013г. (3200+1140+90+247)</t>
  </si>
  <si>
    <t>АНО "Центр ТСЖ"</t>
  </si>
  <si>
    <t>Апрель 2013 г.</t>
  </si>
  <si>
    <t>Оплата госпошлины и услуг нотариуса, за оформление новой редакции Устава ТСЖ "Содружество"</t>
  </si>
  <si>
    <t>Заявление, справка, чек-ордер от 10.04.13 г.</t>
  </si>
  <si>
    <t>Закупка ВДАК, кисти, коллера, для покраски б/камня</t>
  </si>
  <si>
    <t>Товарно-кассовый чеки от 23.04.13г.</t>
  </si>
  <si>
    <t>Май 2013 г.</t>
  </si>
  <si>
    <t>Закупка материала (шланг, переход, разбрызгователь…)</t>
  </si>
  <si>
    <t>Товарный чек № б/н от 05.05.2013 г.</t>
  </si>
  <si>
    <t>Закупка светильников, датчиков движения, кабель-каналов, проводов…, для установки во 2-ом и 3-ем подъездах</t>
  </si>
  <si>
    <t xml:space="preserve">Заявление,  товарные чеки (9500+1431+150) </t>
  </si>
  <si>
    <t>Июнь 2013 г.</t>
  </si>
  <si>
    <t>Закупка материала (труба, муфты, счетчик…) и устройство вывода воды для полива газонов</t>
  </si>
  <si>
    <t>Товарный чек акт выпол работ  от 14.06.13 г. (2565+500)</t>
  </si>
  <si>
    <t>ООО "СКВ"</t>
  </si>
  <si>
    <t>Закупка материала, для ремонта мусоропроводного клапана в 1-ом под.между 1-2 эт.</t>
  </si>
  <si>
    <t>Товарный чек №б/н от 14.06.13 и акт от 18.06.13г.</t>
  </si>
  <si>
    <t>Июль 2013 г.</t>
  </si>
  <si>
    <t>Монтаж приборов учета тепловой энергии и ГВС</t>
  </si>
  <si>
    <t>Договор № 16 от 26.07.13; смета; акт</t>
  </si>
  <si>
    <t>ООО "Студент"</t>
  </si>
  <si>
    <t>Август 2013 г.</t>
  </si>
  <si>
    <t>Помывка контейнеров, использовано 1 м3 ХВС</t>
  </si>
  <si>
    <t>Акт от 14.08.13; расчет</t>
  </si>
  <si>
    <t xml:space="preserve"> Закуплен материал, для замены участка ливневки во 2-ом подъезде на 1-ом этаже</t>
  </si>
  <si>
    <t>Товарный чек № б/н от 27.08.13 г.; акт</t>
  </si>
  <si>
    <t>Полив елки, использовано 2 м3 ХВС</t>
  </si>
  <si>
    <t>Сентябрь 2013 г.</t>
  </si>
  <si>
    <t>14.</t>
  </si>
  <si>
    <t>Установка предохранительных клапанов-3 шт. на центральное отопление в элеваторном узле</t>
  </si>
  <si>
    <t xml:space="preserve">Товарный чек №2388 от 16.09.13 г. и от 26.09.13г; акт </t>
  </si>
  <si>
    <t>15.</t>
  </si>
  <si>
    <t>Закупка и установка стекла на слуховое окно в подвале</t>
  </si>
  <si>
    <t>Акт от 30.09.13 г.; копия квитанция №000636 от 30.09.13г.</t>
  </si>
  <si>
    <t>ИТОГО:</t>
  </si>
  <si>
    <t>Отчет по статьям: "Мех. уборка";      "Мех. покос"; "Обсл. Домофона"   по ул. К.Маркса,  52    за    2013 г.</t>
  </si>
  <si>
    <t>Механизированная уборка</t>
  </si>
  <si>
    <t>Механизированный покос</t>
  </si>
  <si>
    <t>Обслуживание домофонов</t>
  </si>
  <si>
    <t>Январь 2012 г.</t>
  </si>
  <si>
    <t xml:space="preserve">Разовая механизированная уборка </t>
  </si>
  <si>
    <t>Акт от 08.01.13 г.</t>
  </si>
  <si>
    <t>Акт № 461 от 17.06.13 г.</t>
  </si>
  <si>
    <t>Акт № 495 от 23.07.13 г.</t>
  </si>
  <si>
    <t>Акт от 18.09.13 г.</t>
  </si>
  <si>
    <t>Оплата за обслуживание домофона по домофону</t>
  </si>
  <si>
    <t>Договор</t>
  </si>
  <si>
    <t>Механизированная уборка снега</t>
  </si>
  <si>
    <t>Начислено с 01.01.2013г. по 31.12.2013г., руб.</t>
  </si>
  <si>
    <t>Оплачено населением  с 01.01.2013г. по 31.12.2013г.,
руб.</t>
  </si>
  <si>
    <t>Услуга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</si>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</sst>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81" fontId="0" fillId="0" borderId="1" xfId="0" applyNumberFormat="1" applyFont="1" applyBorder="1" applyAlignment="1">
      <alignment horizontal="right" wrapText="1"/>
    </xf>
    <xf numFmtId="181" fontId="0" fillId="0" borderId="0" xfId="0" applyNumberForma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3" borderId="2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8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" fontId="6" fillId="0" borderId="0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81" fontId="6" fillId="0" borderId="1" xfId="17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81" fontId="0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Содержание мкж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8515625" style="0" customWidth="1"/>
    <col min="2" max="2" width="52.7109375" style="0" customWidth="1"/>
    <col min="3" max="3" width="10.7109375" style="0" customWidth="1"/>
    <col min="4" max="4" width="16.421875" style="0" customWidth="1"/>
    <col min="5" max="5" width="17.57421875" style="0" customWidth="1"/>
    <col min="6" max="6" width="19.421875" style="0" customWidth="1"/>
    <col min="7" max="7" width="20.57421875" style="0" customWidth="1"/>
    <col min="8" max="8" width="16.421875" style="0" customWidth="1"/>
    <col min="9" max="9" width="18.57421875" style="0" customWidth="1"/>
    <col min="10" max="10" width="11.7109375" style="0" bestFit="1" customWidth="1"/>
  </cols>
  <sheetData>
    <row r="1" spans="1:7" ht="18.75" customHeight="1">
      <c r="A1" s="128" t="s">
        <v>151</v>
      </c>
      <c r="B1" s="128"/>
      <c r="C1" s="128"/>
      <c r="D1" s="128"/>
      <c r="E1" s="128"/>
      <c r="F1" s="128"/>
      <c r="G1" s="128"/>
    </row>
    <row r="2" spans="1:7" ht="19.5" customHeight="1">
      <c r="A2" s="128" t="s">
        <v>152</v>
      </c>
      <c r="B2" s="128"/>
      <c r="C2" s="128"/>
      <c r="D2" s="128"/>
      <c r="E2" s="128"/>
      <c r="F2" s="128"/>
      <c r="G2" s="128"/>
    </row>
    <row r="3" spans="1:7" ht="19.5" customHeight="1">
      <c r="A3" s="128" t="s">
        <v>153</v>
      </c>
      <c r="B3" s="128"/>
      <c r="C3" s="128"/>
      <c r="D3" s="128"/>
      <c r="E3" s="128"/>
      <c r="F3" s="128"/>
      <c r="G3" s="128"/>
    </row>
    <row r="4" spans="1:7" ht="15">
      <c r="A4" s="1"/>
      <c r="B4" s="2"/>
      <c r="C4" s="2"/>
      <c r="D4" s="1"/>
      <c r="E4" s="1"/>
      <c r="F4" s="1"/>
      <c r="G4" s="3"/>
    </row>
    <row r="5" spans="1:7" ht="15" customHeight="1">
      <c r="A5" s="105" t="s">
        <v>28</v>
      </c>
      <c r="B5" s="105"/>
      <c r="C5" s="105"/>
      <c r="D5" s="105"/>
      <c r="E5" s="105"/>
      <c r="F5" s="105"/>
      <c r="G5" s="4"/>
    </row>
    <row r="6" spans="1:7" ht="15">
      <c r="A6" s="5"/>
      <c r="B6" s="5"/>
      <c r="C6" s="5"/>
      <c r="D6" s="5"/>
      <c r="E6" s="5"/>
      <c r="F6" s="5"/>
      <c r="G6" s="4"/>
    </row>
    <row r="7" spans="1:7" ht="15.75">
      <c r="A7" s="105" t="s">
        <v>36</v>
      </c>
      <c r="B7" s="105"/>
      <c r="C7" s="6"/>
      <c r="D7" s="6"/>
      <c r="E7" s="6"/>
      <c r="F7" s="7"/>
      <c r="G7" s="8"/>
    </row>
    <row r="8" spans="1:7" ht="36.75" customHeight="1">
      <c r="A8" s="107" t="s">
        <v>29</v>
      </c>
      <c r="B8" s="107"/>
      <c r="C8" s="107"/>
      <c r="D8" s="107"/>
      <c r="E8" s="107"/>
      <c r="F8" s="107"/>
      <c r="G8" s="9"/>
    </row>
    <row r="9" spans="1:7" ht="12.75">
      <c r="A9" s="10"/>
      <c r="B9" s="11"/>
      <c r="C9" s="11"/>
      <c r="D9" s="10"/>
      <c r="E9" s="10"/>
      <c r="F9" s="10"/>
      <c r="G9" s="12"/>
    </row>
    <row r="10" spans="1:7" ht="79.5" customHeight="1">
      <c r="A10" s="13" t="s">
        <v>30</v>
      </c>
      <c r="B10" s="13" t="s">
        <v>31</v>
      </c>
      <c r="C10" s="13" t="s">
        <v>32</v>
      </c>
      <c r="D10" s="13" t="s">
        <v>148</v>
      </c>
      <c r="E10" s="13" t="s">
        <v>149</v>
      </c>
      <c r="F10" s="13" t="s">
        <v>59</v>
      </c>
      <c r="G10" s="14"/>
    </row>
    <row r="11" spans="1:7" ht="12.75">
      <c r="A11" s="112" t="s">
        <v>33</v>
      </c>
      <c r="B11" s="113"/>
      <c r="C11" s="113"/>
      <c r="D11" s="112"/>
      <c r="E11" s="112"/>
      <c r="F11" s="112"/>
      <c r="G11" s="12"/>
    </row>
    <row r="12" spans="1:7" ht="12.75">
      <c r="A12" s="15">
        <v>1</v>
      </c>
      <c r="B12" s="15">
        <v>2</v>
      </c>
      <c r="C12" s="15">
        <v>3</v>
      </c>
      <c r="D12" s="15">
        <v>4</v>
      </c>
      <c r="E12" s="15"/>
      <c r="F12" s="15">
        <v>5</v>
      </c>
      <c r="G12" s="12"/>
    </row>
    <row r="13" spans="1:9" ht="18" customHeight="1">
      <c r="A13" s="65">
        <v>1</v>
      </c>
      <c r="B13" s="66" t="s">
        <v>38</v>
      </c>
      <c r="C13" s="19">
        <v>1.29</v>
      </c>
      <c r="D13" s="19">
        <v>90935.4</v>
      </c>
      <c r="E13" s="19">
        <v>90935.4</v>
      </c>
      <c r="F13" s="19">
        <f>D13-E13</f>
        <v>0</v>
      </c>
      <c r="G13" s="58"/>
      <c r="I13" s="20"/>
    </row>
    <row r="14" spans="1:9" ht="14.25" customHeight="1">
      <c r="A14" s="65">
        <v>2</v>
      </c>
      <c r="B14" s="66" t="s">
        <v>39</v>
      </c>
      <c r="C14" s="19">
        <v>1.07</v>
      </c>
      <c r="D14" s="67">
        <v>75427.04</v>
      </c>
      <c r="E14" s="19">
        <f>D14-F14</f>
        <v>68783.51</v>
      </c>
      <c r="F14" s="19">
        <v>6643.53</v>
      </c>
      <c r="G14" s="58"/>
      <c r="I14" s="20"/>
    </row>
    <row r="15" spans="1:9" ht="15.75" customHeight="1">
      <c r="A15" s="65">
        <v>3</v>
      </c>
      <c r="B15" s="66" t="s">
        <v>147</v>
      </c>
      <c r="C15" s="19">
        <v>0.32</v>
      </c>
      <c r="D15" s="19">
        <v>22557.62</v>
      </c>
      <c r="E15" s="19">
        <v>3000</v>
      </c>
      <c r="F15" s="19">
        <f>D15-E15</f>
        <v>19557.62</v>
      </c>
      <c r="G15" s="11"/>
      <c r="I15" s="20"/>
    </row>
    <row r="16" spans="1:9" ht="15" customHeight="1">
      <c r="A16" s="65">
        <v>4</v>
      </c>
      <c r="B16" s="66" t="s">
        <v>40</v>
      </c>
      <c r="C16" s="19">
        <v>0.17</v>
      </c>
      <c r="D16" s="19">
        <v>11983.74</v>
      </c>
      <c r="E16" s="19">
        <v>10685.5</v>
      </c>
      <c r="F16" s="19">
        <f>D16-E16</f>
        <v>1298.2399999999998</v>
      </c>
      <c r="G16" s="58"/>
      <c r="H16" s="20"/>
      <c r="I16" s="20"/>
    </row>
    <row r="17" spans="1:9" ht="25.5" customHeight="1">
      <c r="A17" s="65">
        <v>5</v>
      </c>
      <c r="B17" s="66" t="s">
        <v>42</v>
      </c>
      <c r="C17" s="19">
        <v>4.47</v>
      </c>
      <c r="D17" s="19">
        <v>391233.72</v>
      </c>
      <c r="E17" s="19">
        <v>386044.89</v>
      </c>
      <c r="F17" s="19">
        <f>D17-E17</f>
        <v>5188.829999999958</v>
      </c>
      <c r="G17" s="16"/>
      <c r="I17" s="20"/>
    </row>
    <row r="18" spans="1:10" ht="15.75" customHeight="1">
      <c r="A18" s="65">
        <v>6</v>
      </c>
      <c r="B18" s="30" t="s">
        <v>44</v>
      </c>
      <c r="C18" s="19">
        <v>2.46</v>
      </c>
      <c r="D18" s="19">
        <v>173411.7</v>
      </c>
      <c r="E18" s="19">
        <v>173411.7</v>
      </c>
      <c r="F18" s="19">
        <f>D18-E18</f>
        <v>0</v>
      </c>
      <c r="G18" s="58"/>
      <c r="I18" s="20"/>
      <c r="J18" s="20"/>
    </row>
    <row r="19" spans="1:9" ht="15.75" customHeight="1">
      <c r="A19" s="65">
        <v>7</v>
      </c>
      <c r="B19" s="30" t="s">
        <v>45</v>
      </c>
      <c r="C19" s="19">
        <v>0.03</v>
      </c>
      <c r="D19" s="19">
        <v>2114.78</v>
      </c>
      <c r="E19" s="19">
        <f>D19-F19</f>
        <v>1799.0500000000002</v>
      </c>
      <c r="F19" s="19">
        <v>315.73</v>
      </c>
      <c r="G19" s="58"/>
      <c r="I19" s="20"/>
    </row>
    <row r="20" spans="1:9" ht="11.25" customHeight="1">
      <c r="A20" s="65">
        <v>8</v>
      </c>
      <c r="B20" s="66" t="s">
        <v>35</v>
      </c>
      <c r="C20" s="19">
        <v>0.04</v>
      </c>
      <c r="D20" s="19">
        <v>2819.76</v>
      </c>
      <c r="E20" s="19">
        <v>1004.16</v>
      </c>
      <c r="F20" s="19">
        <f>D20-E20</f>
        <v>1815.6000000000004</v>
      </c>
      <c r="G20" s="58"/>
      <c r="I20" s="20"/>
    </row>
    <row r="21" spans="1:9" ht="12.75" customHeight="1">
      <c r="A21" s="65">
        <v>9</v>
      </c>
      <c r="B21" s="66" t="s">
        <v>34</v>
      </c>
      <c r="C21" s="19">
        <v>0.23</v>
      </c>
      <c r="D21" s="19">
        <v>16213.29</v>
      </c>
      <c r="E21" s="19">
        <v>15775.92</v>
      </c>
      <c r="F21" s="19">
        <f>D21-E21</f>
        <v>437.3700000000008</v>
      </c>
      <c r="G21" s="58"/>
      <c r="H21" s="20"/>
      <c r="I21" s="20"/>
    </row>
    <row r="22" spans="1:9" ht="12.75" customHeight="1">
      <c r="A22" s="65">
        <v>10</v>
      </c>
      <c r="B22" s="66" t="s">
        <v>46</v>
      </c>
      <c r="C22" s="19">
        <v>0.34</v>
      </c>
      <c r="D22" s="19">
        <v>23967.47</v>
      </c>
      <c r="E22" s="19">
        <v>23967.47</v>
      </c>
      <c r="F22" s="19">
        <f>D22-E22</f>
        <v>0</v>
      </c>
      <c r="G22" s="58"/>
      <c r="I22" s="20"/>
    </row>
    <row r="23" spans="1:9" ht="13.5" customHeight="1">
      <c r="A23" s="65">
        <v>11</v>
      </c>
      <c r="B23" s="66" t="s">
        <v>47</v>
      </c>
      <c r="C23" s="19">
        <v>0.12</v>
      </c>
      <c r="D23" s="19">
        <v>8459.11</v>
      </c>
      <c r="E23" s="19">
        <f>D23-F23</f>
        <v>7322.7300000000005</v>
      </c>
      <c r="F23" s="19">
        <v>1136.38</v>
      </c>
      <c r="G23" s="58"/>
      <c r="I23" s="20"/>
    </row>
    <row r="24" spans="1:9" ht="12.75" customHeight="1">
      <c r="A24" s="65">
        <v>12</v>
      </c>
      <c r="B24" s="66" t="s">
        <v>48</v>
      </c>
      <c r="C24" s="19">
        <v>1</v>
      </c>
      <c r="D24" s="19">
        <v>70492.56</v>
      </c>
      <c r="E24" s="19">
        <v>70492.56</v>
      </c>
      <c r="F24" s="19">
        <f>D24-E24</f>
        <v>0</v>
      </c>
      <c r="G24" s="58"/>
      <c r="I24" s="20"/>
    </row>
    <row r="25" spans="1:9" ht="14.25" customHeight="1">
      <c r="A25" s="65">
        <v>13</v>
      </c>
      <c r="B25" s="66" t="s">
        <v>49</v>
      </c>
      <c r="C25" s="19">
        <v>1</v>
      </c>
      <c r="D25" s="19">
        <v>70492.56</v>
      </c>
      <c r="E25" s="19">
        <v>73450</v>
      </c>
      <c r="F25" s="19">
        <f>D25-E25</f>
        <v>-2957.4400000000023</v>
      </c>
      <c r="G25" s="58"/>
      <c r="I25" s="20"/>
    </row>
    <row r="26" spans="1:9" ht="16.5" customHeight="1">
      <c r="A26" s="65">
        <v>14</v>
      </c>
      <c r="B26" s="66" t="s">
        <v>50</v>
      </c>
      <c r="C26" s="19">
        <v>5</v>
      </c>
      <c r="D26" s="67">
        <v>0</v>
      </c>
      <c r="E26" s="19">
        <v>0</v>
      </c>
      <c r="F26" s="19">
        <f>D26-E26</f>
        <v>0</v>
      </c>
      <c r="G26" s="58"/>
      <c r="I26" s="20"/>
    </row>
    <row r="27" spans="1:6" ht="15" customHeight="1">
      <c r="A27" s="65">
        <v>15</v>
      </c>
      <c r="B27" s="66" t="s">
        <v>26</v>
      </c>
      <c r="C27" s="19">
        <v>15</v>
      </c>
      <c r="D27" s="64">
        <v>9792</v>
      </c>
      <c r="E27" s="19">
        <v>5545.39</v>
      </c>
      <c r="F27" s="19">
        <f>D27-E27</f>
        <v>4246.61</v>
      </c>
    </row>
    <row r="29" spans="1:9" ht="15.75">
      <c r="A29" s="107" t="s">
        <v>60</v>
      </c>
      <c r="B29" s="107"/>
      <c r="C29" s="107"/>
      <c r="D29" s="107"/>
      <c r="E29" s="107"/>
      <c r="F29" s="107"/>
      <c r="G29" s="108"/>
      <c r="H29" s="108"/>
      <c r="I29" s="108"/>
    </row>
    <row r="32" spans="1:9" ht="39" customHeight="1">
      <c r="A32" s="104" t="s">
        <v>62</v>
      </c>
      <c r="B32" s="110" t="s">
        <v>63</v>
      </c>
      <c r="C32" s="110" t="s">
        <v>64</v>
      </c>
      <c r="D32" s="110" t="s">
        <v>65</v>
      </c>
      <c r="E32" s="110"/>
      <c r="F32" s="110" t="s">
        <v>66</v>
      </c>
      <c r="G32" s="110"/>
      <c r="H32" s="110" t="s">
        <v>67</v>
      </c>
      <c r="I32" s="110" t="s">
        <v>25</v>
      </c>
    </row>
    <row r="33" spans="1:9" ht="76.5" customHeight="1">
      <c r="A33" s="104" t="s">
        <v>68</v>
      </c>
      <c r="B33" s="110"/>
      <c r="C33" s="110"/>
      <c r="D33" s="104" t="s">
        <v>69</v>
      </c>
      <c r="E33" s="104" t="s">
        <v>70</v>
      </c>
      <c r="F33" s="104" t="s">
        <v>71</v>
      </c>
      <c r="G33" s="104" t="s">
        <v>72</v>
      </c>
      <c r="H33" s="110"/>
      <c r="I33" s="110"/>
    </row>
    <row r="34" spans="1:9" ht="12.75">
      <c r="A34" s="102">
        <v>1</v>
      </c>
      <c r="B34" s="103" t="s">
        <v>73</v>
      </c>
      <c r="C34" s="102" t="s">
        <v>85</v>
      </c>
      <c r="D34" s="102">
        <v>16.87</v>
      </c>
      <c r="E34" s="102">
        <v>18.03</v>
      </c>
      <c r="F34" s="102">
        <v>5292</v>
      </c>
      <c r="G34" s="102">
        <v>92495.07</v>
      </c>
      <c r="H34" s="102">
        <f>G34+I34</f>
        <v>82524.13</v>
      </c>
      <c r="I34" s="102">
        <v>-9970.94</v>
      </c>
    </row>
    <row r="35" spans="1:9" ht="12.75">
      <c r="A35" s="102">
        <v>2</v>
      </c>
      <c r="B35" s="103" t="s">
        <v>74</v>
      </c>
      <c r="C35" s="102" t="s">
        <v>85</v>
      </c>
      <c r="D35" s="102">
        <v>14.49</v>
      </c>
      <c r="E35" s="102">
        <v>15.49</v>
      </c>
      <c r="F35" s="102">
        <v>7990.04</v>
      </c>
      <c r="G35" s="102">
        <v>119695.91</v>
      </c>
      <c r="H35" s="102">
        <f>G35+I35</f>
        <v>106848.29000000001</v>
      </c>
      <c r="I35" s="102">
        <v>-12847.62</v>
      </c>
    </row>
    <row r="36" spans="1:9" ht="12.75">
      <c r="A36" s="106">
        <v>3</v>
      </c>
      <c r="B36" s="111" t="s">
        <v>75</v>
      </c>
      <c r="C36" s="102" t="s">
        <v>76</v>
      </c>
      <c r="D36" s="102">
        <v>28.32</v>
      </c>
      <c r="E36" s="102">
        <v>30.74</v>
      </c>
      <c r="F36" s="102">
        <v>2674.08</v>
      </c>
      <c r="G36" s="106">
        <v>468121.58</v>
      </c>
      <c r="H36" s="106">
        <f>G36+I36</f>
        <v>414145.99</v>
      </c>
      <c r="I36" s="106">
        <v>-53975.59</v>
      </c>
    </row>
    <row r="37" spans="1:9" ht="12.75">
      <c r="A37" s="106"/>
      <c r="B37" s="111"/>
      <c r="C37" s="102" t="s">
        <v>77</v>
      </c>
      <c r="D37" s="102">
        <v>1362.43</v>
      </c>
      <c r="E37" s="102">
        <v>1519.43</v>
      </c>
      <c r="F37" s="102">
        <v>272.884</v>
      </c>
      <c r="G37" s="106"/>
      <c r="H37" s="106"/>
      <c r="I37" s="106"/>
    </row>
    <row r="38" spans="1:9" ht="12.75">
      <c r="A38" s="102">
        <v>4</v>
      </c>
      <c r="B38" s="103" t="s">
        <v>78</v>
      </c>
      <c r="C38" s="102" t="s">
        <v>77</v>
      </c>
      <c r="D38" s="102">
        <v>1362.43</v>
      </c>
      <c r="E38" s="102">
        <v>1519.43</v>
      </c>
      <c r="F38" s="102">
        <v>796.065</v>
      </c>
      <c r="G38" s="102">
        <v>1132011.74</v>
      </c>
      <c r="H38" s="102">
        <f>G38+I38</f>
        <v>872794.1699999999</v>
      </c>
      <c r="I38" s="102">
        <v>-259217.57</v>
      </c>
    </row>
    <row r="39" spans="1:9" ht="12.75">
      <c r="A39" s="106">
        <v>5</v>
      </c>
      <c r="B39" s="109" t="s">
        <v>79</v>
      </c>
      <c r="C39" s="106" t="s">
        <v>80</v>
      </c>
      <c r="D39" s="102" t="s">
        <v>81</v>
      </c>
      <c r="E39" s="102" t="s">
        <v>82</v>
      </c>
      <c r="F39" s="102">
        <v>125956</v>
      </c>
      <c r="G39" s="106">
        <v>396297.82</v>
      </c>
      <c r="H39" s="106">
        <v>335404.05</v>
      </c>
      <c r="I39" s="106">
        <v>-54226.55</v>
      </c>
    </row>
    <row r="40" spans="1:9" ht="12.75">
      <c r="A40" s="106"/>
      <c r="B40" s="109"/>
      <c r="C40" s="106"/>
      <c r="D40" s="102" t="s">
        <v>83</v>
      </c>
      <c r="E40" s="102" t="s">
        <v>84</v>
      </c>
      <c r="F40" s="102">
        <v>44964</v>
      </c>
      <c r="G40" s="106"/>
      <c r="H40" s="106"/>
      <c r="I40" s="106"/>
    </row>
  </sheetData>
  <mergeCells count="27">
    <mergeCell ref="A7:B7"/>
    <mergeCell ref="A8:F8"/>
    <mergeCell ref="A11:F11"/>
    <mergeCell ref="A5:B5"/>
    <mergeCell ref="C5:D5"/>
    <mergeCell ref="A1:G1"/>
    <mergeCell ref="A2:G2"/>
    <mergeCell ref="A3:G3"/>
    <mergeCell ref="I36:I37"/>
    <mergeCell ref="B32:B33"/>
    <mergeCell ref="C32:C33"/>
    <mergeCell ref="D32:E32"/>
    <mergeCell ref="F32:G32"/>
    <mergeCell ref="A36:A37"/>
    <mergeCell ref="B36:B37"/>
    <mergeCell ref="G36:G37"/>
    <mergeCell ref="H36:H37"/>
    <mergeCell ref="E5:F5"/>
    <mergeCell ref="H39:H40"/>
    <mergeCell ref="I39:I40"/>
    <mergeCell ref="A29:I29"/>
    <mergeCell ref="A39:A40"/>
    <mergeCell ref="B39:B40"/>
    <mergeCell ref="C39:C40"/>
    <mergeCell ref="G39:G40"/>
    <mergeCell ref="H32:H33"/>
    <mergeCell ref="I32:I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K8" sqref="K8"/>
    </sheetView>
  </sheetViews>
  <sheetFormatPr defaultColWidth="9.140625" defaultRowHeight="12.75"/>
  <cols>
    <col min="2" max="2" width="13.28125" style="0" customWidth="1"/>
    <col min="3" max="3" width="15.57421875" style="0" customWidth="1"/>
    <col min="5" max="5" width="13.57421875" style="0" customWidth="1"/>
    <col min="6" max="6" width="13.8515625" style="0" customWidth="1"/>
    <col min="8" max="8" width="14.140625" style="0" customWidth="1"/>
  </cols>
  <sheetData>
    <row r="1" spans="1:9" ht="26.25" customHeight="1">
      <c r="A1" s="107" t="s">
        <v>11</v>
      </c>
      <c r="B1" s="107"/>
      <c r="C1" s="107"/>
      <c r="D1" s="107"/>
      <c r="E1" s="107"/>
      <c r="F1" s="107"/>
      <c r="G1" s="92"/>
      <c r="H1" s="92"/>
      <c r="I1" s="92"/>
    </row>
    <row r="3" spans="1:8" ht="12.75" customHeight="1">
      <c r="A3" s="60" t="s">
        <v>86</v>
      </c>
      <c r="B3" s="60" t="s">
        <v>87</v>
      </c>
      <c r="C3" s="117" t="s">
        <v>88</v>
      </c>
      <c r="D3" s="62"/>
      <c r="E3" s="91"/>
      <c r="F3" s="63" t="s">
        <v>89</v>
      </c>
      <c r="G3" s="63"/>
      <c r="H3" s="63"/>
    </row>
    <row r="4" spans="1:8" ht="25.5">
      <c r="A4" s="61"/>
      <c r="B4" s="61"/>
      <c r="C4" s="22" t="s">
        <v>90</v>
      </c>
      <c r="D4" s="22" t="s">
        <v>91</v>
      </c>
      <c r="E4" s="22" t="s">
        <v>92</v>
      </c>
      <c r="F4" s="22" t="s">
        <v>90</v>
      </c>
      <c r="G4" s="22" t="s">
        <v>91</v>
      </c>
      <c r="H4" s="22" t="s">
        <v>92</v>
      </c>
    </row>
    <row r="5" spans="1:8" ht="12.75" customHeight="1">
      <c r="A5" s="117" t="s">
        <v>93</v>
      </c>
      <c r="B5" s="91"/>
      <c r="C5" s="17"/>
      <c r="D5" s="17"/>
      <c r="E5" s="25"/>
      <c r="F5" s="26"/>
      <c r="G5" s="26"/>
      <c r="H5" s="27"/>
    </row>
    <row r="6" spans="1:8" ht="51">
      <c r="A6" s="22" t="s">
        <v>37</v>
      </c>
      <c r="B6" s="28" t="s">
        <v>94</v>
      </c>
      <c r="C6" s="29"/>
      <c r="D6" s="29"/>
      <c r="E6" s="29"/>
      <c r="F6" s="26" t="s">
        <v>95</v>
      </c>
      <c r="G6" s="17">
        <v>330</v>
      </c>
      <c r="H6" s="27" t="s">
        <v>96</v>
      </c>
    </row>
    <row r="7" spans="1:8" ht="12.75" customHeight="1">
      <c r="A7" s="117" t="s">
        <v>97</v>
      </c>
      <c r="B7" s="91"/>
      <c r="C7" s="26"/>
      <c r="D7" s="26"/>
      <c r="E7" s="27"/>
      <c r="F7" s="26"/>
      <c r="G7" s="26"/>
      <c r="H7" s="27"/>
    </row>
    <row r="8" spans="1:8" ht="127.5">
      <c r="A8" s="21" t="s">
        <v>41</v>
      </c>
      <c r="B8" s="30" t="s">
        <v>98</v>
      </c>
      <c r="C8" s="26" t="s">
        <v>99</v>
      </c>
      <c r="D8" s="31">
        <v>4677</v>
      </c>
      <c r="E8" s="27" t="s">
        <v>100</v>
      </c>
      <c r="F8" s="26"/>
      <c r="G8" s="17"/>
      <c r="H8" s="27"/>
    </row>
    <row r="9" spans="1:8" ht="12.75" customHeight="1">
      <c r="A9" s="117" t="s">
        <v>101</v>
      </c>
      <c r="B9" s="91"/>
      <c r="C9" s="29"/>
      <c r="D9" s="29"/>
      <c r="E9" s="29"/>
      <c r="F9" s="26"/>
      <c r="G9" s="17"/>
      <c r="H9" s="27"/>
    </row>
    <row r="10" spans="1:8" ht="127.5">
      <c r="A10" s="22" t="s">
        <v>51</v>
      </c>
      <c r="B10" s="26" t="s">
        <v>102</v>
      </c>
      <c r="C10" s="26"/>
      <c r="D10" s="17"/>
      <c r="E10" s="27"/>
      <c r="F10" s="26" t="s">
        <v>103</v>
      </c>
      <c r="G10" s="17">
        <v>1350</v>
      </c>
      <c r="H10" s="27" t="s">
        <v>100</v>
      </c>
    </row>
    <row r="11" spans="1:8" ht="63.75">
      <c r="A11" s="32" t="s">
        <v>52</v>
      </c>
      <c r="B11" s="33" t="s">
        <v>104</v>
      </c>
      <c r="C11" s="33" t="s">
        <v>105</v>
      </c>
      <c r="D11" s="34">
        <v>1584</v>
      </c>
      <c r="E11" s="33" t="s">
        <v>100</v>
      </c>
      <c r="F11" s="33"/>
      <c r="G11" s="33"/>
      <c r="H11" s="33"/>
    </row>
    <row r="12" spans="1:8" ht="12.75" customHeight="1">
      <c r="A12" s="117" t="s">
        <v>106</v>
      </c>
      <c r="B12" s="91"/>
      <c r="C12" s="26"/>
      <c r="D12" s="26"/>
      <c r="E12" s="26"/>
      <c r="F12" s="26"/>
      <c r="G12" s="26"/>
      <c r="H12" s="26"/>
    </row>
    <row r="13" spans="1:8" ht="76.5">
      <c r="A13" s="21" t="s">
        <v>53</v>
      </c>
      <c r="B13" s="26" t="s">
        <v>107</v>
      </c>
      <c r="C13" s="26"/>
      <c r="D13" s="17"/>
      <c r="E13" s="35"/>
      <c r="F13" s="26" t="s">
        <v>108</v>
      </c>
      <c r="G13" s="36">
        <v>1410</v>
      </c>
      <c r="H13" s="27" t="s">
        <v>100</v>
      </c>
    </row>
    <row r="14" spans="1:8" ht="140.25">
      <c r="A14" s="21" t="s">
        <v>54</v>
      </c>
      <c r="B14" s="30" t="s">
        <v>109</v>
      </c>
      <c r="C14" s="26" t="s">
        <v>110</v>
      </c>
      <c r="D14" s="17">
        <v>11081</v>
      </c>
      <c r="E14" s="27" t="s">
        <v>100</v>
      </c>
      <c r="F14" s="26"/>
      <c r="G14" s="26"/>
      <c r="H14" s="26"/>
    </row>
    <row r="15" spans="1:8" ht="12.75" customHeight="1">
      <c r="A15" s="117" t="s">
        <v>111</v>
      </c>
      <c r="B15" s="91"/>
      <c r="C15" s="29"/>
      <c r="D15" s="29"/>
      <c r="E15" s="29"/>
      <c r="F15" s="26"/>
      <c r="G15" s="36"/>
      <c r="H15" s="26"/>
    </row>
    <row r="16" spans="1:8" ht="114.75">
      <c r="A16" s="21" t="s">
        <v>55</v>
      </c>
      <c r="B16" s="30" t="s">
        <v>112</v>
      </c>
      <c r="C16" s="29"/>
      <c r="D16" s="29"/>
      <c r="E16" s="29"/>
      <c r="F16" s="26" t="s">
        <v>113</v>
      </c>
      <c r="G16" s="17">
        <v>3065</v>
      </c>
      <c r="H16" s="37" t="s">
        <v>114</v>
      </c>
    </row>
    <row r="17" spans="1:8" ht="114.75">
      <c r="A17" s="22" t="s">
        <v>56</v>
      </c>
      <c r="B17" s="26" t="s">
        <v>115</v>
      </c>
      <c r="C17" s="38" t="s">
        <v>116</v>
      </c>
      <c r="D17" s="36">
        <v>200</v>
      </c>
      <c r="E17" s="39" t="s">
        <v>114</v>
      </c>
      <c r="F17" s="38"/>
      <c r="G17" s="36"/>
      <c r="H17" s="39"/>
    </row>
    <row r="18" spans="1:8" ht="12.75" customHeight="1">
      <c r="A18" s="117" t="s">
        <v>117</v>
      </c>
      <c r="B18" s="91"/>
      <c r="C18" s="26"/>
      <c r="D18" s="17"/>
      <c r="E18" s="27"/>
      <c r="F18" s="26"/>
      <c r="G18" s="17"/>
      <c r="H18" s="26"/>
    </row>
    <row r="19" spans="1:8" ht="76.5">
      <c r="A19" s="22" t="s">
        <v>57</v>
      </c>
      <c r="B19" s="40" t="s">
        <v>118</v>
      </c>
      <c r="C19" s="41" t="s">
        <v>119</v>
      </c>
      <c r="D19" s="42">
        <v>139916</v>
      </c>
      <c r="E19" s="41" t="s">
        <v>120</v>
      </c>
      <c r="F19" s="18"/>
      <c r="G19" s="17"/>
      <c r="H19" s="27"/>
    </row>
    <row r="20" spans="1:8" ht="12.75" customHeight="1">
      <c r="A20" s="117" t="s">
        <v>121</v>
      </c>
      <c r="B20" s="91"/>
      <c r="C20" s="26"/>
      <c r="D20" s="17"/>
      <c r="E20" s="26"/>
      <c r="F20" s="18"/>
      <c r="G20" s="17"/>
      <c r="H20" s="27"/>
    </row>
    <row r="21" spans="1:8" ht="51">
      <c r="A21" s="32" t="s">
        <v>58</v>
      </c>
      <c r="B21" s="40" t="s">
        <v>122</v>
      </c>
      <c r="C21" s="42" t="s">
        <v>123</v>
      </c>
      <c r="D21" s="42">
        <v>18.03</v>
      </c>
      <c r="E21" s="27" t="s">
        <v>100</v>
      </c>
      <c r="F21" s="43"/>
      <c r="G21" s="42"/>
      <c r="H21" s="27"/>
    </row>
    <row r="22" spans="1:8" ht="89.25">
      <c r="A22" s="22" t="s">
        <v>61</v>
      </c>
      <c r="B22" s="30" t="s">
        <v>124</v>
      </c>
      <c r="C22" s="29" t="s">
        <v>125</v>
      </c>
      <c r="D22" s="44">
        <v>465</v>
      </c>
      <c r="E22" s="45" t="s">
        <v>114</v>
      </c>
      <c r="F22" s="18"/>
      <c r="G22" s="17"/>
      <c r="H22" s="26"/>
    </row>
    <row r="23" spans="1:8" ht="38.25">
      <c r="A23" s="22" t="s">
        <v>27</v>
      </c>
      <c r="B23" s="40" t="s">
        <v>126</v>
      </c>
      <c r="C23" s="33"/>
      <c r="D23" s="34"/>
      <c r="E23" s="33"/>
      <c r="F23" s="43" t="s">
        <v>123</v>
      </c>
      <c r="G23" s="42">
        <v>36.06</v>
      </c>
      <c r="H23" s="27" t="s">
        <v>100</v>
      </c>
    </row>
    <row r="24" spans="1:8" ht="12.75" customHeight="1">
      <c r="A24" s="117" t="s">
        <v>127</v>
      </c>
      <c r="B24" s="91"/>
      <c r="C24" s="26"/>
      <c r="D24" s="36"/>
      <c r="E24" s="26"/>
      <c r="F24" s="18"/>
      <c r="G24" s="26"/>
      <c r="H24" s="26"/>
    </row>
    <row r="25" spans="1:8" ht="114.75">
      <c r="A25" s="22" t="s">
        <v>128</v>
      </c>
      <c r="B25" s="30" t="s">
        <v>129</v>
      </c>
      <c r="C25" s="26" t="s">
        <v>130</v>
      </c>
      <c r="D25" s="17">
        <v>15080</v>
      </c>
      <c r="E25" s="45" t="s">
        <v>114</v>
      </c>
      <c r="F25" s="18"/>
      <c r="G25" s="17"/>
      <c r="H25" s="26"/>
    </row>
    <row r="26" spans="1:8" ht="76.5">
      <c r="A26" s="22" t="s">
        <v>131</v>
      </c>
      <c r="B26" s="30" t="s">
        <v>132</v>
      </c>
      <c r="C26" s="26" t="s">
        <v>133</v>
      </c>
      <c r="D26" s="17">
        <v>155</v>
      </c>
      <c r="E26" s="45" t="s">
        <v>114</v>
      </c>
      <c r="F26" s="18"/>
      <c r="G26" s="17"/>
      <c r="H26" s="26"/>
    </row>
    <row r="27" spans="1:8" ht="12.75">
      <c r="A27" s="117" t="s">
        <v>0</v>
      </c>
      <c r="B27" s="91"/>
      <c r="C27" s="26"/>
      <c r="D27" s="26"/>
      <c r="E27" s="26"/>
      <c r="F27" s="18"/>
      <c r="G27" s="36"/>
      <c r="H27" s="26"/>
    </row>
    <row r="28" spans="1:8" ht="114.75">
      <c r="A28" s="22" t="s">
        <v>1</v>
      </c>
      <c r="B28" s="30" t="s">
        <v>2</v>
      </c>
      <c r="C28" s="26" t="s">
        <v>3</v>
      </c>
      <c r="D28" s="17">
        <v>1110</v>
      </c>
      <c r="E28" s="26" t="s">
        <v>100</v>
      </c>
      <c r="F28" s="18"/>
      <c r="G28" s="17"/>
      <c r="H28" s="26"/>
    </row>
    <row r="29" spans="1:8" ht="51">
      <c r="A29" s="68" t="s">
        <v>4</v>
      </c>
      <c r="B29" s="69" t="s">
        <v>5</v>
      </c>
      <c r="C29" s="29"/>
      <c r="D29" s="22"/>
      <c r="E29" s="22"/>
      <c r="F29" s="30" t="s">
        <v>6</v>
      </c>
      <c r="G29" s="70">
        <v>699</v>
      </c>
      <c r="H29" s="27" t="s">
        <v>96</v>
      </c>
    </row>
    <row r="30" spans="1:8" ht="12.75">
      <c r="A30" s="114" t="s">
        <v>134</v>
      </c>
      <c r="B30" s="114"/>
      <c r="C30" s="46"/>
      <c r="D30" s="47">
        <f>SUM(D5:D29)</f>
        <v>174286.03</v>
      </c>
      <c r="E30" s="47"/>
      <c r="F30" s="48"/>
      <c r="G30" s="32">
        <f>SUM(G5:G29)</f>
        <v>6890.06</v>
      </c>
      <c r="H30" s="49"/>
    </row>
    <row r="31" spans="1:8" ht="12.75">
      <c r="A31" s="71"/>
      <c r="B31" s="72"/>
      <c r="C31" s="50"/>
      <c r="D31" s="73"/>
      <c r="E31" s="57"/>
      <c r="F31" s="57"/>
      <c r="G31" s="74"/>
      <c r="H31" s="75"/>
    </row>
    <row r="32" spans="1:8" ht="12.75">
      <c r="A32" s="71"/>
      <c r="B32" s="72"/>
      <c r="C32" s="71"/>
      <c r="D32" s="76"/>
      <c r="E32" s="76"/>
      <c r="F32" s="76"/>
      <c r="G32" s="71"/>
      <c r="H32" s="75"/>
    </row>
    <row r="33" spans="1:8" ht="12.75">
      <c r="A33" s="71"/>
      <c r="B33" s="77"/>
      <c r="C33" s="57"/>
      <c r="D33" s="78"/>
      <c r="E33" s="75"/>
      <c r="F33" s="50"/>
      <c r="G33" s="50"/>
      <c r="H33" s="50"/>
    </row>
    <row r="34" spans="1:8" ht="12.75">
      <c r="A34" s="71"/>
      <c r="B34" s="72"/>
      <c r="C34" s="57"/>
      <c r="D34" s="78"/>
      <c r="E34" s="75"/>
      <c r="F34" s="57"/>
      <c r="G34" s="78"/>
      <c r="H34" s="75"/>
    </row>
    <row r="35" spans="1:8" ht="12.75">
      <c r="A35" s="79"/>
      <c r="B35" s="72"/>
      <c r="C35" s="80"/>
      <c r="D35" s="81"/>
      <c r="E35" s="82"/>
      <c r="F35" s="83"/>
      <c r="G35" s="84"/>
      <c r="H35" s="85"/>
    </row>
    <row r="36" spans="1:8" ht="12.75">
      <c r="A36" s="115" t="s">
        <v>7</v>
      </c>
      <c r="B36" s="116"/>
      <c r="C36" s="46"/>
      <c r="D36" s="46"/>
      <c r="E36" s="46"/>
      <c r="F36" s="86"/>
      <c r="G36" s="87"/>
      <c r="H36" s="49"/>
    </row>
    <row r="37" spans="1:8" ht="127.5">
      <c r="A37" s="22" t="s">
        <v>8</v>
      </c>
      <c r="B37" s="40" t="s">
        <v>9</v>
      </c>
      <c r="C37" s="29" t="s">
        <v>10</v>
      </c>
      <c r="D37" s="44">
        <v>950</v>
      </c>
      <c r="E37" s="26" t="s">
        <v>100</v>
      </c>
      <c r="F37" s="26"/>
      <c r="G37" s="36"/>
      <c r="H37" s="27"/>
    </row>
    <row r="38" spans="1:8" ht="12.75">
      <c r="A38" s="22"/>
      <c r="B38" s="40"/>
      <c r="C38" s="22" t="s">
        <v>134</v>
      </c>
      <c r="D38" s="88">
        <f>SUM(D11:D37)</f>
        <v>344845.06</v>
      </c>
      <c r="E38" s="88"/>
      <c r="F38" s="88"/>
      <c r="G38" s="22">
        <f>SUM(G11:G37)</f>
        <v>12100.12</v>
      </c>
      <c r="H38" s="27"/>
    </row>
  </sheetData>
  <mergeCells count="16">
    <mergeCell ref="A1:I1"/>
    <mergeCell ref="A3:A4"/>
    <mergeCell ref="B3:B4"/>
    <mergeCell ref="C3:E3"/>
    <mergeCell ref="F3:H3"/>
    <mergeCell ref="A5:B5"/>
    <mergeCell ref="A7:B7"/>
    <mergeCell ref="A9:B9"/>
    <mergeCell ref="A12:B12"/>
    <mergeCell ref="A30:B30"/>
    <mergeCell ref="A36:B36"/>
    <mergeCell ref="A27:B27"/>
    <mergeCell ref="A15:B15"/>
    <mergeCell ref="A18:B18"/>
    <mergeCell ref="A20:B20"/>
    <mergeCell ref="A24:B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9" sqref="A19"/>
    </sheetView>
  </sheetViews>
  <sheetFormatPr defaultColWidth="9.140625" defaultRowHeight="12.75"/>
  <cols>
    <col min="2" max="2" width="15.140625" style="0" customWidth="1"/>
    <col min="3" max="3" width="14.7109375" style="0" customWidth="1"/>
    <col min="5" max="5" width="13.28125" style="0" customWidth="1"/>
    <col min="6" max="6" width="12.8515625" style="0" customWidth="1"/>
    <col min="8" max="9" width="14.00390625" style="0" customWidth="1"/>
    <col min="10" max="10" width="15.00390625" style="0" customWidth="1"/>
    <col min="11" max="11" width="13.28125" style="0" customWidth="1"/>
  </cols>
  <sheetData>
    <row r="1" spans="1:11" ht="15">
      <c r="A1" s="121" t="s">
        <v>135</v>
      </c>
      <c r="B1" s="121"/>
      <c r="C1" s="121"/>
      <c r="D1" s="121"/>
      <c r="E1" s="121"/>
      <c r="F1" s="121"/>
      <c r="G1" s="121"/>
      <c r="H1" s="121"/>
      <c r="I1" s="121"/>
      <c r="J1" s="121"/>
      <c r="K1" s="50"/>
    </row>
    <row r="2" spans="1:11" ht="12.75">
      <c r="A2" s="51"/>
      <c r="I2" s="50"/>
      <c r="J2" s="50"/>
      <c r="K2" s="50"/>
    </row>
    <row r="3" spans="1:11" ht="12.75" customHeight="1">
      <c r="A3" s="60" t="s">
        <v>86</v>
      </c>
      <c r="B3" s="60" t="s">
        <v>87</v>
      </c>
      <c r="C3" s="117" t="s">
        <v>136</v>
      </c>
      <c r="D3" s="62"/>
      <c r="E3" s="91"/>
      <c r="F3" s="117" t="s">
        <v>137</v>
      </c>
      <c r="G3" s="62"/>
      <c r="H3" s="91"/>
      <c r="I3" s="122" t="s">
        <v>138</v>
      </c>
      <c r="J3" s="123"/>
      <c r="K3" s="124"/>
    </row>
    <row r="4" spans="1:11" ht="38.25">
      <c r="A4" s="61"/>
      <c r="B4" s="61"/>
      <c r="C4" s="22" t="s">
        <v>90</v>
      </c>
      <c r="D4" s="22" t="s">
        <v>91</v>
      </c>
      <c r="E4" s="22" t="s">
        <v>92</v>
      </c>
      <c r="F4" s="22" t="s">
        <v>90</v>
      </c>
      <c r="G4" s="22" t="s">
        <v>91</v>
      </c>
      <c r="H4" s="22" t="s">
        <v>92</v>
      </c>
      <c r="I4" s="22" t="s">
        <v>90</v>
      </c>
      <c r="J4" s="22" t="s">
        <v>91</v>
      </c>
      <c r="K4" s="22" t="s">
        <v>92</v>
      </c>
    </row>
    <row r="5" spans="1:11" ht="12.75" customHeight="1">
      <c r="A5" s="117" t="s">
        <v>139</v>
      </c>
      <c r="B5" s="91"/>
      <c r="C5" s="17"/>
      <c r="D5" s="17"/>
      <c r="E5" s="25"/>
      <c r="F5" s="26"/>
      <c r="G5" s="26"/>
      <c r="H5" s="27"/>
      <c r="I5" s="29"/>
      <c r="J5" s="29"/>
      <c r="K5" s="29"/>
    </row>
    <row r="6" spans="1:11" ht="38.25">
      <c r="A6" s="24" t="s">
        <v>37</v>
      </c>
      <c r="B6" s="35" t="s">
        <v>140</v>
      </c>
      <c r="C6" s="35" t="s">
        <v>141</v>
      </c>
      <c r="D6" s="52">
        <v>1700</v>
      </c>
      <c r="E6" s="53" t="s">
        <v>114</v>
      </c>
      <c r="F6" s="35"/>
      <c r="G6" s="52"/>
      <c r="H6" s="53"/>
      <c r="I6" s="54"/>
      <c r="J6" s="54"/>
      <c r="K6" s="54"/>
    </row>
    <row r="7" spans="1:11" ht="12.75" customHeight="1">
      <c r="A7" s="119" t="s">
        <v>111</v>
      </c>
      <c r="B7" s="120"/>
      <c r="C7" s="35"/>
      <c r="D7" s="35"/>
      <c r="E7" s="35"/>
      <c r="F7" s="35"/>
      <c r="G7" s="35"/>
      <c r="H7" s="35"/>
      <c r="I7" s="54"/>
      <c r="J7" s="54"/>
      <c r="K7" s="54"/>
    </row>
    <row r="8" spans="1:11" ht="38.25">
      <c r="A8" s="22" t="s">
        <v>41</v>
      </c>
      <c r="B8" s="26" t="s">
        <v>40</v>
      </c>
      <c r="C8" s="35"/>
      <c r="D8" s="35"/>
      <c r="E8" s="35"/>
      <c r="F8" s="35" t="s">
        <v>142</v>
      </c>
      <c r="G8" s="52">
        <v>4245.8</v>
      </c>
      <c r="H8" s="35" t="s">
        <v>114</v>
      </c>
      <c r="I8" s="35"/>
      <c r="J8" s="52"/>
      <c r="K8" s="35"/>
    </row>
    <row r="9" spans="1:11" ht="12.75" customHeight="1">
      <c r="A9" s="63" t="s">
        <v>117</v>
      </c>
      <c r="B9" s="63"/>
      <c r="C9" s="35"/>
      <c r="D9" s="35"/>
      <c r="E9" s="35"/>
      <c r="F9" s="35"/>
      <c r="G9" s="52"/>
      <c r="H9" s="35"/>
      <c r="I9" s="35"/>
      <c r="J9" s="52"/>
      <c r="K9" s="35"/>
    </row>
    <row r="10" spans="1:11" ht="38.25">
      <c r="A10" s="24" t="s">
        <v>43</v>
      </c>
      <c r="B10" s="26" t="s">
        <v>40</v>
      </c>
      <c r="C10" s="35"/>
      <c r="D10" s="35"/>
      <c r="E10" s="35"/>
      <c r="F10" s="35" t="s">
        <v>143</v>
      </c>
      <c r="G10" s="52">
        <v>2193.9</v>
      </c>
      <c r="H10" s="35" t="s">
        <v>114</v>
      </c>
      <c r="I10" s="35"/>
      <c r="J10" s="52"/>
      <c r="K10" s="35"/>
    </row>
    <row r="11" spans="1:11" ht="12.75" customHeight="1">
      <c r="A11" s="119" t="s">
        <v>127</v>
      </c>
      <c r="B11" s="120"/>
      <c r="C11" s="35"/>
      <c r="D11" s="35"/>
      <c r="E11" s="35"/>
      <c r="F11" s="35"/>
      <c r="G11" s="52"/>
      <c r="H11" s="53"/>
      <c r="I11" s="54"/>
      <c r="J11" s="54"/>
      <c r="K11" s="54"/>
    </row>
    <row r="12" spans="1:11" ht="38.25">
      <c r="A12" s="23" t="s">
        <v>51</v>
      </c>
      <c r="B12" s="26" t="s">
        <v>40</v>
      </c>
      <c r="C12" s="35"/>
      <c r="D12" s="35"/>
      <c r="E12" s="35"/>
      <c r="F12" s="35" t="s">
        <v>144</v>
      </c>
      <c r="G12" s="52">
        <v>4245.8</v>
      </c>
      <c r="H12" s="35" t="s">
        <v>114</v>
      </c>
      <c r="I12" s="35"/>
      <c r="J12" s="55"/>
      <c r="K12" s="35"/>
    </row>
    <row r="13" spans="1:11" ht="51">
      <c r="A13" s="23" t="s">
        <v>52</v>
      </c>
      <c r="B13" s="26" t="s">
        <v>145</v>
      </c>
      <c r="C13" s="35"/>
      <c r="D13" s="35"/>
      <c r="E13" s="35"/>
      <c r="F13" s="35"/>
      <c r="G13" s="52"/>
      <c r="H13" s="35"/>
      <c r="I13" s="35" t="s">
        <v>146</v>
      </c>
      <c r="J13" s="55">
        <v>4395</v>
      </c>
      <c r="K13" s="35"/>
    </row>
    <row r="14" spans="1:11" ht="12.75">
      <c r="A14" s="118" t="s">
        <v>7</v>
      </c>
      <c r="B14" s="118"/>
      <c r="C14" s="35"/>
      <c r="D14" s="23"/>
      <c r="E14" s="23"/>
      <c r="F14" s="23"/>
      <c r="G14" s="23"/>
      <c r="H14" s="35"/>
      <c r="I14" s="35"/>
      <c r="J14" s="56"/>
      <c r="K14" s="35"/>
    </row>
    <row r="15" spans="1:11" ht="38.25">
      <c r="A15" s="23" t="s">
        <v>53</v>
      </c>
      <c r="B15" s="35" t="s">
        <v>140</v>
      </c>
      <c r="C15" s="89" t="s">
        <v>12</v>
      </c>
      <c r="D15" s="90">
        <v>1300</v>
      </c>
      <c r="E15" s="53" t="s">
        <v>114</v>
      </c>
      <c r="F15" s="90"/>
      <c r="G15" s="23"/>
      <c r="H15" s="35"/>
      <c r="I15" s="35"/>
      <c r="J15" s="55"/>
      <c r="K15" s="35"/>
    </row>
    <row r="16" spans="1:11" ht="12.75">
      <c r="A16" s="23"/>
      <c r="B16" s="22" t="s">
        <v>134</v>
      </c>
      <c r="C16" s="23"/>
      <c r="D16" s="23">
        <f>SUM(D5:D15)</f>
        <v>3000</v>
      </c>
      <c r="E16" s="23"/>
      <c r="F16" s="23"/>
      <c r="G16" s="23">
        <f>SUM(G5:G15)</f>
        <v>10685.5</v>
      </c>
      <c r="H16" s="23"/>
      <c r="I16" s="23"/>
      <c r="J16" s="56">
        <v>4395</v>
      </c>
      <c r="K16" s="23"/>
    </row>
  </sheetData>
  <mergeCells count="11">
    <mergeCell ref="A1:J1"/>
    <mergeCell ref="A3:A4"/>
    <mergeCell ref="B3:B4"/>
    <mergeCell ref="C3:E3"/>
    <mergeCell ref="F3:H3"/>
    <mergeCell ref="I3:K3"/>
    <mergeCell ref="A14:B14"/>
    <mergeCell ref="A5:B5"/>
    <mergeCell ref="A7:B7"/>
    <mergeCell ref="A9:B9"/>
    <mergeCell ref="A11:B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4">
      <selection activeCell="K13" sqref="K13"/>
    </sheetView>
  </sheetViews>
  <sheetFormatPr defaultColWidth="9.140625" defaultRowHeight="12.75"/>
  <cols>
    <col min="2" max="2" width="19.421875" style="0" customWidth="1"/>
    <col min="3" max="3" width="15.00390625" style="0" customWidth="1"/>
    <col min="4" max="4" width="14.57421875" style="0" customWidth="1"/>
    <col min="5" max="5" width="11.00390625" style="0" customWidth="1"/>
    <col min="6" max="6" width="11.421875" style="0" customWidth="1"/>
  </cols>
  <sheetData>
    <row r="1" spans="1:8" ht="18">
      <c r="A1" s="126" t="s">
        <v>13</v>
      </c>
      <c r="B1" s="126"/>
      <c r="C1" s="126"/>
      <c r="D1" s="126"/>
      <c r="E1" s="126"/>
      <c r="F1" s="126"/>
      <c r="G1" s="127"/>
      <c r="H1" s="127"/>
    </row>
    <row r="2" spans="1:6" ht="18">
      <c r="A2" s="101"/>
      <c r="B2" s="101"/>
      <c r="C2" s="101"/>
      <c r="D2" s="101"/>
      <c r="E2" s="101"/>
      <c r="F2" s="101"/>
    </row>
    <row r="3" spans="1:6" ht="18">
      <c r="A3" s="101"/>
      <c r="B3" s="101"/>
      <c r="C3" s="125" t="s">
        <v>14</v>
      </c>
      <c r="D3" s="125"/>
      <c r="E3" s="101"/>
      <c r="F3" s="101"/>
    </row>
    <row r="4" spans="1:6" ht="12.75">
      <c r="A4" s="95"/>
      <c r="B4" s="95"/>
      <c r="C4" s="95"/>
      <c r="D4" s="95"/>
      <c r="E4" s="95"/>
      <c r="F4" s="95"/>
    </row>
    <row r="5" spans="1:6" ht="25.5">
      <c r="A5" s="95"/>
      <c r="B5" s="22" t="s">
        <v>150</v>
      </c>
      <c r="C5" s="22" t="s">
        <v>15</v>
      </c>
      <c r="D5" s="22" t="s">
        <v>16</v>
      </c>
      <c r="E5" s="22" t="s">
        <v>17</v>
      </c>
      <c r="F5" s="22" t="s">
        <v>18</v>
      </c>
    </row>
    <row r="6" spans="1:6" ht="25.5">
      <c r="A6" s="95"/>
      <c r="B6" s="88" t="s">
        <v>88</v>
      </c>
      <c r="C6" s="70">
        <v>1541.06</v>
      </c>
      <c r="D6" s="34">
        <v>237510.92</v>
      </c>
      <c r="E6" s="34">
        <v>174286.03</v>
      </c>
      <c r="F6" s="32">
        <f>C6+D6-E6</f>
        <v>64765.95000000001</v>
      </c>
    </row>
    <row r="7" spans="1:6" ht="25.5">
      <c r="A7" s="95"/>
      <c r="B7" s="88" t="s">
        <v>19</v>
      </c>
      <c r="C7" s="70">
        <v>16922.84</v>
      </c>
      <c r="D7" s="34">
        <v>36258.63</v>
      </c>
      <c r="E7" s="34">
        <v>6890.06</v>
      </c>
      <c r="F7" s="32">
        <f>C7+D7-E7</f>
        <v>46291.41</v>
      </c>
    </row>
    <row r="8" spans="1:6" ht="25.5">
      <c r="A8" s="95"/>
      <c r="B8" s="59" t="s">
        <v>20</v>
      </c>
      <c r="C8" s="96"/>
      <c r="D8" s="70">
        <v>23650</v>
      </c>
      <c r="E8" s="70"/>
      <c r="F8" s="32">
        <v>23650</v>
      </c>
    </row>
    <row r="9" spans="1:6" ht="12.75">
      <c r="A9" s="95"/>
      <c r="B9" s="95"/>
      <c r="C9" s="95"/>
      <c r="D9" s="95"/>
      <c r="E9" s="95"/>
      <c r="F9" s="95"/>
    </row>
    <row r="10" spans="1:6" ht="12.75">
      <c r="A10" s="95"/>
      <c r="B10" s="95"/>
      <c r="C10" s="95"/>
      <c r="D10" s="95"/>
      <c r="E10" s="95"/>
      <c r="F10" s="95"/>
    </row>
    <row r="11" spans="1:6" ht="12.75">
      <c r="A11" s="94"/>
      <c r="B11" s="94"/>
      <c r="C11" s="94"/>
      <c r="D11" s="94"/>
      <c r="E11" s="94"/>
      <c r="F11" s="94"/>
    </row>
    <row r="12" spans="1:6" ht="25.5">
      <c r="A12" s="94"/>
      <c r="B12" s="32" t="s">
        <v>150</v>
      </c>
      <c r="C12" s="32" t="s">
        <v>15</v>
      </c>
      <c r="D12" s="32" t="s">
        <v>16</v>
      </c>
      <c r="E12" s="32" t="s">
        <v>17</v>
      </c>
      <c r="F12" s="32" t="s">
        <v>21</v>
      </c>
    </row>
    <row r="13" spans="1:6" ht="25.5">
      <c r="A13" s="94"/>
      <c r="B13" s="97" t="s">
        <v>22</v>
      </c>
      <c r="C13" s="34">
        <v>5410.79</v>
      </c>
      <c r="D13" s="34">
        <v>12403.97</v>
      </c>
      <c r="E13" s="34">
        <v>10685.5</v>
      </c>
      <c r="F13" s="32">
        <f>C13+D13-E13</f>
        <v>7129.259999999998</v>
      </c>
    </row>
    <row r="14" spans="1:6" ht="25.5">
      <c r="A14" s="94"/>
      <c r="B14" s="97" t="s">
        <v>136</v>
      </c>
      <c r="C14" s="34">
        <v>33359.5</v>
      </c>
      <c r="D14" s="34">
        <v>23211.91</v>
      </c>
      <c r="E14" s="34">
        <v>3000</v>
      </c>
      <c r="F14" s="32">
        <f>C14+D14-E14</f>
        <v>53571.41</v>
      </c>
    </row>
    <row r="15" spans="1:6" ht="25.5">
      <c r="A15" s="94"/>
      <c r="B15" s="48" t="s">
        <v>138</v>
      </c>
      <c r="C15" s="34">
        <v>-150.8</v>
      </c>
      <c r="D15" s="34">
        <v>9938.18</v>
      </c>
      <c r="E15" s="34">
        <v>5545.39</v>
      </c>
      <c r="F15" s="32">
        <f>C15+D15-E15</f>
        <v>4241.990000000001</v>
      </c>
    </row>
    <row r="16" spans="1:6" ht="12.75">
      <c r="A16" s="94"/>
      <c r="B16" s="47" t="s">
        <v>23</v>
      </c>
      <c r="C16" s="42">
        <v>6794.89</v>
      </c>
      <c r="D16" s="42">
        <v>8716.86</v>
      </c>
      <c r="E16" s="42">
        <v>0</v>
      </c>
      <c r="F16" s="32">
        <f>C16+D16-E16</f>
        <v>15511.75</v>
      </c>
    </row>
    <row r="17" spans="1:6" ht="12.75">
      <c r="A17" s="94"/>
      <c r="B17" s="98" t="s">
        <v>24</v>
      </c>
      <c r="C17" s="42">
        <v>12746.16</v>
      </c>
      <c r="D17" s="99">
        <v>16676.57</v>
      </c>
      <c r="E17" s="99">
        <v>15775.92</v>
      </c>
      <c r="F17" s="32">
        <f>C17+D17-E17</f>
        <v>13646.81</v>
      </c>
    </row>
    <row r="18" spans="1:6" ht="12.75">
      <c r="A18" s="94"/>
      <c r="B18" s="94"/>
      <c r="C18" s="94"/>
      <c r="D18" s="94"/>
      <c r="E18" s="94"/>
      <c r="F18" s="94"/>
    </row>
    <row r="19" spans="1:6" ht="12.75">
      <c r="A19" s="94"/>
      <c r="B19" s="93"/>
      <c r="C19" s="100"/>
      <c r="D19" s="94"/>
      <c r="E19" s="94"/>
      <c r="F19" s="94"/>
    </row>
  </sheetData>
  <mergeCells count="2">
    <mergeCell ref="C3:D3"/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2014-03-04T09:35:02Z</dcterms:modified>
  <cp:category/>
  <cp:version/>
  <cp:contentType/>
  <cp:contentStatus/>
</cp:coreProperties>
</file>